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45" windowWidth="19155" windowHeight="11820" firstSheet="5" activeTab="5"/>
  </bookViews>
  <sheets>
    <sheet name="Atualizada para 2014" sheetId="4" r:id="rId1"/>
    <sheet name="Atualizada para 2015" sheetId="6" r:id="rId2"/>
    <sheet name="Atualizada para 2016" sheetId="7" r:id="rId3"/>
    <sheet name="Atualizada para 2017" sheetId="8" r:id="rId4"/>
    <sheet name="Atualizada para 2019" sheetId="5" r:id="rId5"/>
    <sheet name="Atualizada para 2021" sheetId="9" r:id="rId6"/>
    <sheet name="Atualizada para 2022" sheetId="10" r:id="rId7"/>
    <sheet name="Plan2" sheetId="2" r:id="rId8"/>
    <sheet name="Plan3" sheetId="3" r:id="rId9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8" l="1"/>
  <c r="E19" i="8"/>
  <c r="D19" i="8"/>
  <c r="C19" i="8"/>
  <c r="B19" i="8"/>
  <c r="F16" i="8"/>
  <c r="E16" i="8"/>
  <c r="D16" i="8"/>
  <c r="C16" i="8"/>
  <c r="B16" i="8"/>
  <c r="F13" i="8"/>
  <c r="E13" i="8"/>
  <c r="D13" i="8"/>
  <c r="C13" i="8"/>
  <c r="B13" i="8"/>
  <c r="F10" i="8"/>
  <c r="E10" i="8"/>
  <c r="D10" i="8"/>
  <c r="C10" i="8"/>
  <c r="B10" i="8"/>
  <c r="D19" i="6"/>
  <c r="E19" i="6"/>
  <c r="F19" i="6"/>
  <c r="C19" i="6"/>
  <c r="B19" i="6"/>
  <c r="C16" i="6"/>
  <c r="D16" i="6"/>
  <c r="E16" i="6"/>
  <c r="F16" i="6"/>
  <c r="B16" i="6"/>
  <c r="C13" i="6"/>
  <c r="D13" i="6"/>
  <c r="E13" i="6"/>
  <c r="F13" i="6"/>
  <c r="B13" i="6"/>
  <c r="C10" i="6"/>
  <c r="D10" i="6"/>
  <c r="E10" i="6"/>
  <c r="F10" i="6"/>
  <c r="B10" i="6"/>
  <c r="C19" i="4"/>
  <c r="D19" i="4"/>
  <c r="E19" i="4"/>
  <c r="F19" i="4"/>
  <c r="B19" i="4"/>
  <c r="C16" i="4"/>
  <c r="D16" i="4"/>
  <c r="E16" i="4"/>
  <c r="F16" i="4"/>
  <c r="B16" i="4"/>
  <c r="C13" i="4"/>
  <c r="D13" i="4"/>
  <c r="E13" i="4"/>
  <c r="F13" i="4"/>
  <c r="B13" i="4"/>
  <c r="C10" i="4"/>
  <c r="D10" i="4"/>
  <c r="E10" i="4"/>
  <c r="F10" i="4"/>
  <c r="B10" i="4"/>
  <c r="F19" i="7"/>
  <c r="E16" i="7"/>
  <c r="F10" i="7"/>
  <c r="E10" i="7"/>
  <c r="D10" i="7"/>
  <c r="C10" i="7"/>
  <c r="B10" i="7"/>
  <c r="E19" i="7"/>
  <c r="D19" i="7"/>
  <c r="C19" i="7"/>
  <c r="B19" i="7"/>
  <c r="F16" i="7"/>
  <c r="D16" i="7"/>
  <c r="C16" i="7"/>
  <c r="B16" i="7"/>
  <c r="F13" i="7"/>
  <c r="E13" i="7"/>
  <c r="D13" i="7"/>
  <c r="C13" i="7"/>
  <c r="B13" i="7"/>
</calcChain>
</file>

<file path=xl/sharedStrings.xml><?xml version="1.0" encoding="utf-8"?>
<sst xmlns="http://schemas.openxmlformats.org/spreadsheetml/2006/main" count="235" uniqueCount="64">
  <si>
    <t>PREFEITURA MUNICIPAL DE SÃO JOSÉ DA LAJE</t>
  </si>
  <si>
    <t>TABELA DE DIÁRIAS (atualizada em 20/01/2014)</t>
  </si>
  <si>
    <t xml:space="preserve">AUDITOR E </t>
  </si>
  <si>
    <t>DEMAIS</t>
  </si>
  <si>
    <t>PREFEITO</t>
  </si>
  <si>
    <t>PROCURADOR</t>
  </si>
  <si>
    <t xml:space="preserve">CARGOS </t>
  </si>
  <si>
    <t>OUTROS</t>
  </si>
  <si>
    <t>DISTÂNCIAS</t>
  </si>
  <si>
    <t>E VICE</t>
  </si>
  <si>
    <t>SECRETÁRIOS</t>
  </si>
  <si>
    <t>GERAL</t>
  </si>
  <si>
    <t>COMISSIONADOS</t>
  </si>
  <si>
    <t>AGENTES</t>
  </si>
  <si>
    <t>ESTADO DE AL</t>
  </si>
  <si>
    <t>ATÉ 100 KM</t>
  </si>
  <si>
    <t>(+) DE 100 KM</t>
  </si>
  <si>
    <t>ESTADOS DO NE</t>
  </si>
  <si>
    <t>ESTADOS DO N.</t>
  </si>
  <si>
    <t>S. SUD. E C. OESTE</t>
  </si>
  <si>
    <t>Memória do Cálculo</t>
  </si>
  <si>
    <t>Variação do índice IGP-M - Índ. Geral de Preços do Mercado entre 25-Janeiro-2013 e 20-Janeiro-20147</t>
  </si>
  <si>
    <t>Em percentual: 5,5257%</t>
  </si>
  <si>
    <t>Em fator de multiplicação:  1,055257</t>
  </si>
  <si>
    <t xml:space="preserve">OBSERVAÇÕES </t>
  </si>
  <si>
    <t>&gt;    OS VALORES ACIMA REFEREM-SE ÀS DIÁRIAS SEM</t>
  </si>
  <si>
    <t>PERNOITE.</t>
  </si>
  <si>
    <t>&gt; QUANDO A VIAGEM INCLUIR PERNOITE OS VALORES</t>
  </si>
  <si>
    <t xml:space="preserve">SERÃO  LIBERADOS ACRESCIDOS O PERCENTUAL DE </t>
  </si>
  <si>
    <t>30% SOBRE OS VALORES DA TABELA ACIMA.</t>
  </si>
  <si>
    <t>___________________________________________________________</t>
  </si>
  <si>
    <t>BRUNO RODRIGO VALENÇA DE ARAÚJO</t>
  </si>
  <si>
    <t>PREFEITO MUNICIPAL</t>
  </si>
  <si>
    <t>TABELA DE DIÁRIAS (atualizada em 20/01/2015)</t>
  </si>
  <si>
    <t>Variação do índice IGP-M - Índ. Geral de Preços do Mercado entre 20-Janeiro-2014 e 20-Janeiro-2015</t>
  </si>
  <si>
    <t>Em percentual:  3,6749%</t>
  </si>
  <si>
    <t>Em fator de multiplicação:  1,036749</t>
  </si>
  <si>
    <t>TABELA DE DIÁRIAS (atualizada em 20/01/2016)</t>
  </si>
  <si>
    <t>Variação do índice IGP-M - Índ. Geral de Preços do Mercado entre 20-Janeiro-2015 e 20-Janeiro-2016</t>
  </si>
  <si>
    <t>Em percentual:  10,5443%</t>
  </si>
  <si>
    <t>Em fator de multiplicação:  1,105443</t>
  </si>
  <si>
    <t>TABELA DE DIÁRIAS (atualizada em 24/01/2017)</t>
  </si>
  <si>
    <t>Variação do índice IGP-M - Índ. Geral de Preços do Mercado entre 20-Janeiro-2016 e 24-Janeiro-2017</t>
  </si>
  <si>
    <t>Em percentual:  7,1907%</t>
  </si>
  <si>
    <t>Em fator de multiplicação:  1,07197</t>
  </si>
  <si>
    <t>TABELA DE DIÁRIAS (atualizada em 31/01/2019)</t>
  </si>
  <si>
    <t>Em fator de multiplicação:  1,32150260</t>
  </si>
  <si>
    <t>ANGELA VANESSA ROCHA PEREIRA BEZERRA</t>
  </si>
  <si>
    <t>PREFEITA MUNICIPAL</t>
  </si>
  <si>
    <t>TABELA DE DIÁRIAS (atualizada em 31/01/2022), em vigor a partir de 01/02/2022.</t>
  </si>
  <si>
    <t>Variação do índice IGP-M - Índ. Geral de Preços do Mercado entre 31-Dezembro-2020 e 31-janeiro-2022</t>
  </si>
  <si>
    <t>Em percentual:  21,072980 %</t>
  </si>
  <si>
    <t>Em fator de multiplicação:  1,21072980</t>
  </si>
  <si>
    <t>PREFEITO E VICE PREFEITO</t>
  </si>
  <si>
    <t>AUDITOR E PROCURADORGERAL</t>
  </si>
  <si>
    <t>DEMAIS CARGOS COMISSIONADOS</t>
  </si>
  <si>
    <t>OUTROS AGENTES</t>
  </si>
  <si>
    <t>ESTADO DE AL (+) DE 100 KM</t>
  </si>
  <si>
    <t>ESTADO DE AL ATÉ 100 KM</t>
  </si>
  <si>
    <t>ESTADOS DO NORTE, SUL, SUDESTE E CENTRO OESTE</t>
  </si>
  <si>
    <t>OUTROS ESTADOS DO NORDESTE</t>
  </si>
  <si>
    <t>TABELA DE DIÁRIAS (atualizada em 04/06/2024)</t>
  </si>
  <si>
    <t>Em percentual:  21,746280%</t>
  </si>
  <si>
    <t>Variação do índice IGP-M - Índ. Geral de Preços do Mercado entre 31-Janeiro-2019 e 31-maio-2024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</si>
</sst>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4">
    <xf numFmtId="0" fontId="0" fillId="0" borderId="0" xfId="0"/>
    <xf numFmtId="44" fontId="1" fillId="0" borderId="3" xfId="1" applyFont="1" applyBorder="1"/>
    <xf numFmtId="44" fontId="1" fillId="0" borderId="4" xfId="1" applyFont="1" applyBorder="1"/>
    <xf numFmtId="44" fontId="1" fillId="0" borderId="0" xfId="1" applyFont="1" applyBorder="1"/>
    <xf numFmtId="0" fontId="2" fillId="0" borderId="0" xfId="0" applyFont="1"/>
    <xf numFmtId="44" fontId="1" fillId="0" borderId="12" xfId="1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2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3" xfId="0" applyFont="1" applyBorder="1"/>
    <xf numFmtId="44" fontId="3" fillId="2" borderId="3" xfId="1" applyFont="1" applyFill="1" applyBorder="1"/>
    <xf numFmtId="0" fontId="3" fillId="0" borderId="14" xfId="0" applyFont="1" applyBorder="1"/>
    <xf numFmtId="0" fontId="3" fillId="0" borderId="0" xfId="0" applyFont="1"/>
    <xf numFmtId="0" fontId="3" fillId="0" borderId="15" xfId="0" applyFont="1" applyBorder="1"/>
    <xf numFmtId="0" fontId="3" fillId="0" borderId="16" xfId="0" applyFont="1" applyBorder="1"/>
    <xf numFmtId="44" fontId="3" fillId="2" borderId="17" xfId="1" applyFont="1" applyFill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44" fontId="3" fillId="3" borderId="3" xfId="1" applyFont="1" applyFill="1" applyBorder="1"/>
    <xf numFmtId="0" fontId="3" fillId="3" borderId="0" xfId="0" applyFont="1" applyFill="1"/>
    <xf numFmtId="0" fontId="3" fillId="3" borderId="15" xfId="0" applyFont="1" applyFill="1" applyBorder="1"/>
    <xf numFmtId="44" fontId="1" fillId="3" borderId="3" xfId="1" applyFont="1" applyFill="1" applyBorder="1"/>
    <xf numFmtId="44" fontId="1" fillId="3" borderId="4" xfId="1" applyFont="1" applyFill="1" applyBorder="1"/>
    <xf numFmtId="44" fontId="1" fillId="3" borderId="12" xfId="1" applyFont="1" applyFill="1" applyBorder="1"/>
    <xf numFmtId="0" fontId="7" fillId="0" borderId="0" xfId="0" applyFont="1"/>
    <xf numFmtId="0" fontId="7" fillId="0" borderId="15" xfId="0" applyFont="1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44" fontId="2" fillId="2" borderId="18" xfId="1" applyFont="1" applyFill="1" applyBorder="1" applyAlignment="1">
      <alignment horizontal="center"/>
    </xf>
    <xf numFmtId="44" fontId="2" fillId="2" borderId="2" xfId="1" applyFont="1" applyFill="1" applyBorder="1" applyAlignment="1">
      <alignment horizontal="center"/>
    </xf>
    <xf numFmtId="44" fontId="7" fillId="2" borderId="18" xfId="1" applyFont="1" applyFill="1" applyBorder="1" applyAlignment="1">
      <alignment horizontal="center"/>
    </xf>
    <xf numFmtId="44" fontId="7" fillId="2" borderId="2" xfId="1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44" fontId="7" fillId="4" borderId="18" xfId="1" applyFont="1" applyFill="1" applyBorder="1" applyAlignment="1">
      <alignment horizontal="right" vertical="center"/>
    </xf>
    <xf numFmtId="44" fontId="7" fillId="4" borderId="2" xfId="1" applyFont="1" applyFill="1" applyBorder="1" applyAlignment="1">
      <alignment horizontal="right" vertical="center"/>
    </xf>
    <xf numFmtId="0" fontId="7" fillId="6" borderId="11" xfId="0" applyFont="1" applyFill="1" applyBorder="1" applyAlignment="1">
      <alignment horizontal="left" vertical="center"/>
    </xf>
    <xf numFmtId="0" fontId="7" fillId="6" borderId="13" xfId="0" applyFont="1" applyFill="1" applyBorder="1" applyAlignment="1">
      <alignment horizontal="left" vertical="center"/>
    </xf>
    <xf numFmtId="0" fontId="7" fillId="6" borderId="11" xfId="0" applyFont="1" applyFill="1" applyBorder="1" applyAlignment="1">
      <alignment horizontal="left" vertical="center" wrapText="1"/>
    </xf>
    <xf numFmtId="0" fontId="7" fillId="6" borderId="16" xfId="0" applyFont="1" applyFill="1" applyBorder="1" applyAlignment="1">
      <alignment horizontal="left" vertical="center" wrapText="1"/>
    </xf>
    <xf numFmtId="44" fontId="7" fillId="4" borderId="19" xfId="1" applyFont="1" applyFill="1" applyBorder="1" applyAlignment="1">
      <alignment horizontal="right" vertical="center"/>
    </xf>
    <xf numFmtId="44" fontId="7" fillId="4" borderId="10" xfId="1" applyFont="1" applyFill="1" applyBorder="1" applyAlignment="1">
      <alignment horizontal="right" vertical="center"/>
    </xf>
    <xf numFmtId="0" fontId="7" fillId="0" borderId="0" xfId="0" applyFont="1" applyBorder="1"/>
    <xf numFmtId="44" fontId="7" fillId="4" borderId="20" xfId="1" applyFont="1" applyFill="1" applyBorder="1" applyAlignment="1">
      <alignment horizontal="right" vertical="center"/>
    </xf>
    <xf numFmtId="44" fontId="7" fillId="4" borderId="21" xfId="1" applyFont="1" applyFill="1" applyBorder="1" applyAlignment="1">
      <alignment horizontal="right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B10" sqref="B10:F10"/>
    </sheetView>
  </sheetViews>
  <sheetFormatPr defaultRowHeight="15" x14ac:dyDescent="0.25"/>
  <cols>
    <col min="1" max="1" width="21.7109375" customWidth="1"/>
    <col min="2" max="2" width="12.42578125" customWidth="1"/>
    <col min="3" max="3" width="13.85546875" customWidth="1"/>
    <col min="4" max="4" width="15.7109375" customWidth="1"/>
    <col min="5" max="5" width="17.85546875" customWidth="1"/>
    <col min="6" max="6" width="15.28515625" customWidth="1"/>
  </cols>
  <sheetData>
    <row r="1" spans="1:6" ht="26.25" x14ac:dyDescent="0.4">
      <c r="A1" s="24" t="s">
        <v>0</v>
      </c>
    </row>
    <row r="4" spans="1:6" ht="26.25" x14ac:dyDescent="0.4">
      <c r="A4" s="24" t="s">
        <v>1</v>
      </c>
    </row>
    <row r="5" spans="1:6" ht="15.75" thickBot="1" x14ac:dyDescent="0.3"/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1">
        <v>253.36</v>
      </c>
      <c r="C9" s="2">
        <v>115.16</v>
      </c>
      <c r="D9" s="2">
        <v>115.16</v>
      </c>
      <c r="E9" s="2">
        <v>49.14</v>
      </c>
      <c r="F9" s="5">
        <v>41.45</v>
      </c>
    </row>
    <row r="10" spans="1:6" x14ac:dyDescent="0.25">
      <c r="A10" s="15" t="s">
        <v>15</v>
      </c>
      <c r="B10" s="25">
        <f>B9*1.055257</f>
        <v>267.35991351999996</v>
      </c>
      <c r="C10" s="25">
        <f>C9*1.055257</f>
        <v>121.52339611999999</v>
      </c>
      <c r="D10" s="25">
        <f t="shared" ref="D10:F10" si="0">D9*1.055257</f>
        <v>121.52339611999999</v>
      </c>
      <c r="E10" s="25">
        <f t="shared" si="0"/>
        <v>51.855328979999996</v>
      </c>
      <c r="F10" s="25">
        <f t="shared" si="0"/>
        <v>43.74040265</v>
      </c>
    </row>
    <row r="11" spans="1:6" ht="14.25" customHeight="1" x14ac:dyDescent="0.25">
      <c r="A11" s="17"/>
      <c r="B11" s="26"/>
      <c r="C11" s="26"/>
      <c r="D11" s="26"/>
      <c r="E11" s="26"/>
      <c r="F11" s="27"/>
    </row>
    <row r="12" spans="1:6" x14ac:dyDescent="0.25">
      <c r="A12" s="14" t="s">
        <v>14</v>
      </c>
      <c r="B12" s="28">
        <v>284.07</v>
      </c>
      <c r="C12" s="29">
        <v>122.84</v>
      </c>
      <c r="D12" s="29">
        <v>122.84</v>
      </c>
      <c r="E12" s="29">
        <v>67.56</v>
      </c>
      <c r="F12" s="30">
        <v>50.67</v>
      </c>
    </row>
    <row r="13" spans="1:6" x14ac:dyDescent="0.25">
      <c r="A13" s="15" t="s">
        <v>16</v>
      </c>
      <c r="B13" s="25">
        <f>B12*1.055257</f>
        <v>299.76685598999995</v>
      </c>
      <c r="C13" s="25">
        <f t="shared" ref="C13:F13" si="1">C12*1.055257</f>
        <v>129.62776987999999</v>
      </c>
      <c r="D13" s="25">
        <f t="shared" si="1"/>
        <v>129.62776987999999</v>
      </c>
      <c r="E13" s="25">
        <f t="shared" si="1"/>
        <v>71.29316292</v>
      </c>
      <c r="F13" s="25">
        <f t="shared" si="1"/>
        <v>53.469872189999997</v>
      </c>
    </row>
    <row r="14" spans="1:6" ht="15.75" customHeight="1" x14ac:dyDescent="0.25">
      <c r="A14" s="17"/>
      <c r="B14" s="26"/>
      <c r="C14" s="26"/>
      <c r="D14" s="26"/>
      <c r="E14" s="26"/>
      <c r="F14" s="27"/>
    </row>
    <row r="15" spans="1:6" x14ac:dyDescent="0.25">
      <c r="A15" s="14" t="s">
        <v>7</v>
      </c>
      <c r="B15" s="28">
        <v>337.82</v>
      </c>
      <c r="C15" s="29">
        <v>168.91</v>
      </c>
      <c r="D15" s="29">
        <v>168.91</v>
      </c>
      <c r="E15" s="29">
        <v>81.38</v>
      </c>
      <c r="F15" s="30">
        <v>58.34</v>
      </c>
    </row>
    <row r="16" spans="1:6" x14ac:dyDescent="0.25">
      <c r="A16" s="15" t="s">
        <v>17</v>
      </c>
      <c r="B16" s="25">
        <f>B15*1.055257</f>
        <v>356.48691973999996</v>
      </c>
      <c r="C16" s="25">
        <f t="shared" ref="C16:F16" si="2">C15*1.055257</f>
        <v>178.24345986999998</v>
      </c>
      <c r="D16" s="25">
        <f t="shared" si="2"/>
        <v>178.24345986999998</v>
      </c>
      <c r="E16" s="25">
        <f t="shared" si="2"/>
        <v>85.87681465999998</v>
      </c>
      <c r="F16" s="25">
        <f t="shared" si="2"/>
        <v>61.563693379999997</v>
      </c>
    </row>
    <row r="17" spans="1:6" ht="13.5" customHeight="1" x14ac:dyDescent="0.25">
      <c r="A17" s="17"/>
      <c r="B17" s="26"/>
      <c r="C17" s="26"/>
      <c r="D17" s="26"/>
      <c r="E17" s="26"/>
      <c r="F17" s="27"/>
    </row>
    <row r="18" spans="1:6" x14ac:dyDescent="0.25">
      <c r="A18" s="14" t="s">
        <v>18</v>
      </c>
      <c r="B18" s="28">
        <v>368.53</v>
      </c>
      <c r="C18" s="29">
        <v>214.97</v>
      </c>
      <c r="D18" s="29">
        <v>214.97</v>
      </c>
      <c r="E18" s="29">
        <v>138.19999999999999</v>
      </c>
      <c r="F18" s="30">
        <v>92.13</v>
      </c>
    </row>
    <row r="19" spans="1:6" x14ac:dyDescent="0.25">
      <c r="A19" s="20" t="s">
        <v>19</v>
      </c>
      <c r="B19" s="25">
        <f>B18*1.055257</f>
        <v>388.89386220999995</v>
      </c>
      <c r="C19" s="25">
        <f t="shared" ref="C19:F19" si="3">C18*1.055257</f>
        <v>226.84859728999999</v>
      </c>
      <c r="D19" s="25">
        <f t="shared" si="3"/>
        <v>226.84859728999999</v>
      </c>
      <c r="E19" s="25">
        <f t="shared" si="3"/>
        <v>145.83651739999996</v>
      </c>
      <c r="F19" s="25">
        <f t="shared" si="3"/>
        <v>97.220827409999984</v>
      </c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21</v>
      </c>
    </row>
    <row r="23" spans="1:6" x14ac:dyDescent="0.25">
      <c r="A23" t="s">
        <v>22</v>
      </c>
    </row>
    <row r="24" spans="1:6" x14ac:dyDescent="0.25">
      <c r="A24" t="s">
        <v>23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31</v>
      </c>
    </row>
    <row r="40" spans="2:2" x14ac:dyDescent="0.25">
      <c r="B40" t="s">
        <v>32</v>
      </c>
    </row>
  </sheetData>
  <pageMargins left="0.43307086614173229" right="0.23622047244094491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6" workbookViewId="0">
      <selection activeCell="F19" sqref="F19"/>
    </sheetView>
  </sheetViews>
  <sheetFormatPr defaultRowHeight="15" x14ac:dyDescent="0.25"/>
  <cols>
    <col min="1" max="1" width="19.42578125" customWidth="1"/>
    <col min="2" max="2" width="12.140625" customWidth="1"/>
    <col min="3" max="3" width="12.42578125" customWidth="1"/>
    <col min="4" max="4" width="13" customWidth="1"/>
    <col min="5" max="5" width="13.28515625" customWidth="1"/>
    <col min="6" max="6" width="15.42578125" customWidth="1"/>
  </cols>
  <sheetData>
    <row r="1" spans="1:6" ht="26.25" x14ac:dyDescent="0.4">
      <c r="A1" s="24" t="s">
        <v>0</v>
      </c>
    </row>
    <row r="4" spans="1:6" ht="26.25" x14ac:dyDescent="0.4">
      <c r="A4" s="24" t="s">
        <v>33</v>
      </c>
    </row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1">
        <v>277.19</v>
      </c>
      <c r="C9" s="2">
        <v>125.99</v>
      </c>
      <c r="D9" s="2">
        <v>125.99</v>
      </c>
      <c r="E9" s="2">
        <v>53.77</v>
      </c>
      <c r="F9" s="5">
        <v>45.35</v>
      </c>
    </row>
    <row r="10" spans="1:6" x14ac:dyDescent="0.25">
      <c r="A10" s="15" t="s">
        <v>15</v>
      </c>
      <c r="B10" s="16">
        <f>B9*1.036749</f>
        <v>287.37645530999998</v>
      </c>
      <c r="C10" s="16">
        <f t="shared" ref="C10:F10" si="0">C9*1.036749</f>
        <v>130.62000651</v>
      </c>
      <c r="D10" s="16">
        <f t="shared" si="0"/>
        <v>130.62000651</v>
      </c>
      <c r="E10" s="16">
        <f t="shared" si="0"/>
        <v>55.745993730000002</v>
      </c>
      <c r="F10" s="16">
        <f t="shared" si="0"/>
        <v>47.01656715</v>
      </c>
    </row>
    <row r="11" spans="1:6" x14ac:dyDescent="0.25">
      <c r="A11" s="17"/>
      <c r="B11" s="18"/>
      <c r="C11" s="18"/>
      <c r="D11" s="18"/>
      <c r="E11" s="18"/>
      <c r="F11" s="19"/>
    </row>
    <row r="12" spans="1:6" x14ac:dyDescent="0.25">
      <c r="A12" s="14" t="s">
        <v>14</v>
      </c>
      <c r="B12" s="1">
        <v>310.79000000000002</v>
      </c>
      <c r="C12" s="2">
        <v>134.38999999999999</v>
      </c>
      <c r="D12" s="2">
        <v>134.38999999999999</v>
      </c>
      <c r="E12" s="2">
        <v>73.91</v>
      </c>
      <c r="F12" s="5">
        <v>55.43</v>
      </c>
    </row>
    <row r="13" spans="1:6" x14ac:dyDescent="0.25">
      <c r="A13" s="15" t="s">
        <v>16</v>
      </c>
      <c r="B13" s="16">
        <f>B12*1.036749</f>
        <v>322.21122171000002</v>
      </c>
      <c r="C13" s="16">
        <f t="shared" ref="C13:F13" si="1">C12*1.036749</f>
        <v>139.32869810999998</v>
      </c>
      <c r="D13" s="16">
        <f t="shared" si="1"/>
        <v>139.32869810999998</v>
      </c>
      <c r="E13" s="16">
        <f t="shared" si="1"/>
        <v>76.62611858999999</v>
      </c>
      <c r="F13" s="16">
        <f t="shared" si="1"/>
        <v>57.466997069999998</v>
      </c>
    </row>
    <row r="14" spans="1:6" x14ac:dyDescent="0.25">
      <c r="A14" s="17"/>
      <c r="B14" s="18"/>
      <c r="C14" s="18"/>
      <c r="D14" s="18"/>
      <c r="E14" s="18"/>
      <c r="F14" s="19"/>
    </row>
    <row r="15" spans="1:6" x14ac:dyDescent="0.25">
      <c r="A15" s="14" t="s">
        <v>7</v>
      </c>
      <c r="B15" s="1">
        <v>369.59</v>
      </c>
      <c r="C15" s="2">
        <v>184.79</v>
      </c>
      <c r="D15" s="2">
        <v>184.79</v>
      </c>
      <c r="E15" s="2">
        <v>89.04</v>
      </c>
      <c r="F15" s="5">
        <v>63.82</v>
      </c>
    </row>
    <row r="16" spans="1:6" x14ac:dyDescent="0.25">
      <c r="A16" s="15" t="s">
        <v>17</v>
      </c>
      <c r="B16" s="16">
        <f>B15*1.036749</f>
        <v>383.17206290999997</v>
      </c>
      <c r="C16" s="16">
        <f t="shared" ref="C16:F16" si="2">C15*1.036749</f>
        <v>191.58084770999997</v>
      </c>
      <c r="D16" s="16">
        <f t="shared" si="2"/>
        <v>191.58084770999997</v>
      </c>
      <c r="E16" s="16">
        <f t="shared" si="2"/>
        <v>92.312130960000005</v>
      </c>
      <c r="F16" s="16">
        <f t="shared" si="2"/>
        <v>66.165321179999992</v>
      </c>
    </row>
    <row r="17" spans="1:6" x14ac:dyDescent="0.25">
      <c r="A17" s="17"/>
      <c r="B17" s="18"/>
      <c r="C17" s="18"/>
      <c r="D17" s="18"/>
      <c r="E17" s="18"/>
      <c r="F17" s="19"/>
    </row>
    <row r="18" spans="1:6" x14ac:dyDescent="0.25">
      <c r="A18" s="14" t="s">
        <v>18</v>
      </c>
      <c r="B18" s="1">
        <v>403.18</v>
      </c>
      <c r="C18" s="2">
        <v>235.19</v>
      </c>
      <c r="D18" s="2">
        <v>235.19</v>
      </c>
      <c r="E18" s="2">
        <v>151.19999999999999</v>
      </c>
      <c r="F18" s="5">
        <v>100.79</v>
      </c>
    </row>
    <row r="19" spans="1:6" x14ac:dyDescent="0.25">
      <c r="A19" s="20" t="s">
        <v>19</v>
      </c>
      <c r="B19" s="16">
        <f>B18*1.036749</f>
        <v>417.99646181999998</v>
      </c>
      <c r="C19" s="16">
        <f>C18*1.036749</f>
        <v>243.83299730999997</v>
      </c>
      <c r="D19" s="16">
        <f t="shared" ref="D19:F19" si="3">D18*1.036749</f>
        <v>243.83299730999997</v>
      </c>
      <c r="E19" s="16">
        <f t="shared" si="3"/>
        <v>156.75644879999999</v>
      </c>
      <c r="F19" s="16">
        <f t="shared" si="3"/>
        <v>104.49393171</v>
      </c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34</v>
      </c>
    </row>
    <row r="23" spans="1:6" x14ac:dyDescent="0.25">
      <c r="A23" t="s">
        <v>35</v>
      </c>
    </row>
    <row r="24" spans="1:6" x14ac:dyDescent="0.25">
      <c r="A24" t="s">
        <v>36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31</v>
      </c>
    </row>
    <row r="40" spans="2:2" x14ac:dyDescent="0.25">
      <c r="B40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B10" sqref="B10"/>
    </sheetView>
  </sheetViews>
  <sheetFormatPr defaultRowHeight="15" x14ac:dyDescent="0.25"/>
  <cols>
    <col min="1" max="1" width="14" customWidth="1"/>
    <col min="2" max="2" width="15.28515625" customWidth="1"/>
    <col min="3" max="3" width="16.42578125" customWidth="1"/>
    <col min="4" max="4" width="14.42578125" customWidth="1"/>
    <col min="5" max="5" width="16.140625" customWidth="1"/>
    <col min="6" max="6" width="14.85546875" customWidth="1"/>
  </cols>
  <sheetData>
    <row r="1" spans="1:6" ht="26.25" x14ac:dyDescent="0.4">
      <c r="A1" s="24" t="s">
        <v>0</v>
      </c>
    </row>
    <row r="4" spans="1:6" ht="26.25" x14ac:dyDescent="0.4">
      <c r="A4" s="24" t="s">
        <v>37</v>
      </c>
    </row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1">
        <v>253.36</v>
      </c>
      <c r="C9" s="2">
        <v>115.16</v>
      </c>
      <c r="D9" s="2">
        <v>115.16</v>
      </c>
      <c r="E9" s="2">
        <v>49.14</v>
      </c>
      <c r="F9" s="5">
        <v>41.45</v>
      </c>
    </row>
    <row r="10" spans="1:6" x14ac:dyDescent="0.25">
      <c r="A10" s="15" t="s">
        <v>15</v>
      </c>
      <c r="B10" s="16">
        <f>B9*1.296358</f>
        <v>328.44526287999997</v>
      </c>
      <c r="C10" s="16">
        <f>C9*1.296358</f>
        <v>149.28858727999997</v>
      </c>
      <c r="D10" s="16">
        <f>D9*1.296358</f>
        <v>149.28858727999997</v>
      </c>
      <c r="E10" s="16">
        <f>E9*1.296358</f>
        <v>63.703032119999996</v>
      </c>
      <c r="F10" s="16">
        <f>F9*1.296358</f>
        <v>53.734039099999997</v>
      </c>
    </row>
    <row r="11" spans="1:6" x14ac:dyDescent="0.25">
      <c r="A11" s="17"/>
      <c r="B11" s="18"/>
      <c r="C11" s="18"/>
      <c r="D11" s="18"/>
      <c r="E11" s="18"/>
      <c r="F11" s="19"/>
    </row>
    <row r="12" spans="1:6" x14ac:dyDescent="0.25">
      <c r="A12" s="14" t="s">
        <v>14</v>
      </c>
      <c r="B12" s="1">
        <v>284.07</v>
      </c>
      <c r="C12" s="2">
        <v>122.84</v>
      </c>
      <c r="D12" s="2">
        <v>122.84</v>
      </c>
      <c r="E12" s="2">
        <v>67.56</v>
      </c>
      <c r="F12" s="5">
        <v>50.67</v>
      </c>
    </row>
    <row r="13" spans="1:6" x14ac:dyDescent="0.25">
      <c r="A13" s="15" t="s">
        <v>16</v>
      </c>
      <c r="B13" s="16">
        <f>B12*1.296358</f>
        <v>368.25641705999999</v>
      </c>
      <c r="C13" s="16">
        <f>C12*1.296358</f>
        <v>159.24461671999998</v>
      </c>
      <c r="D13" s="16">
        <f>D12*1.296358</f>
        <v>159.24461671999998</v>
      </c>
      <c r="E13" s="16">
        <f>E12*1.296358</f>
        <v>87.581946479999999</v>
      </c>
      <c r="F13" s="16">
        <f>F12*1.296358</f>
        <v>65.686459859999999</v>
      </c>
    </row>
    <row r="14" spans="1:6" x14ac:dyDescent="0.25">
      <c r="A14" s="17"/>
      <c r="B14" s="18"/>
      <c r="C14" s="18"/>
      <c r="D14" s="18"/>
      <c r="E14" s="18"/>
      <c r="F14" s="19"/>
    </row>
    <row r="15" spans="1:6" x14ac:dyDescent="0.25">
      <c r="A15" s="14" t="s">
        <v>7</v>
      </c>
      <c r="B15" s="1">
        <v>337.82</v>
      </c>
      <c r="C15" s="2">
        <v>168.91</v>
      </c>
      <c r="D15" s="2">
        <v>168.91</v>
      </c>
      <c r="E15" s="2">
        <v>81.38</v>
      </c>
      <c r="F15" s="5">
        <v>58.34</v>
      </c>
    </row>
    <row r="16" spans="1:6" x14ac:dyDescent="0.25">
      <c r="A16" s="15" t="s">
        <v>17</v>
      </c>
      <c r="B16" s="16">
        <f>B15*1.296358</f>
        <v>437.93565955999998</v>
      </c>
      <c r="C16" s="16">
        <f>C15*1.296358</f>
        <v>218.96782977999999</v>
      </c>
      <c r="D16" s="16">
        <f>D15*1.296358</f>
        <v>218.96782977999999</v>
      </c>
      <c r="E16" s="16">
        <f>E15*1.296358</f>
        <v>105.49761403999999</v>
      </c>
      <c r="F16" s="16">
        <f>F15*1.296358</f>
        <v>75.629525720000004</v>
      </c>
    </row>
    <row r="17" spans="1:6" x14ac:dyDescent="0.25">
      <c r="A17" s="17"/>
      <c r="B17" s="18"/>
      <c r="C17" s="18"/>
      <c r="D17" s="18"/>
      <c r="E17" s="18"/>
      <c r="F17" s="19"/>
    </row>
    <row r="18" spans="1:6" x14ac:dyDescent="0.25">
      <c r="A18" s="14" t="s">
        <v>18</v>
      </c>
      <c r="B18" s="1">
        <v>368.53</v>
      </c>
      <c r="C18" s="2">
        <v>214.97</v>
      </c>
      <c r="D18" s="2">
        <v>214.97</v>
      </c>
      <c r="E18" s="2">
        <v>138.19999999999999</v>
      </c>
      <c r="F18" s="5">
        <v>92.13</v>
      </c>
    </row>
    <row r="19" spans="1:6" x14ac:dyDescent="0.25">
      <c r="A19" s="20" t="s">
        <v>19</v>
      </c>
      <c r="B19" s="21">
        <f>B18*1.296358</f>
        <v>477.74681373999994</v>
      </c>
      <c r="C19" s="21">
        <f>C18*1.296358</f>
        <v>278.67807926</v>
      </c>
      <c r="D19" s="21">
        <f>D18*1.296358</f>
        <v>278.67807926</v>
      </c>
      <c r="E19" s="21">
        <f>E18*1.296358</f>
        <v>179.15667559999997</v>
      </c>
      <c r="F19" s="21">
        <f>F18*1.296358</f>
        <v>119.43346253999998</v>
      </c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38</v>
      </c>
    </row>
    <row r="23" spans="1:6" x14ac:dyDescent="0.25">
      <c r="A23" t="s">
        <v>39</v>
      </c>
    </row>
    <row r="24" spans="1:6" x14ac:dyDescent="0.25">
      <c r="A24" t="s">
        <v>40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31</v>
      </c>
    </row>
    <row r="40" spans="2:2" x14ac:dyDescent="0.25">
      <c r="B40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I19" sqref="I19"/>
    </sheetView>
  </sheetViews>
  <sheetFormatPr defaultRowHeight="15" x14ac:dyDescent="0.25"/>
  <cols>
    <col min="1" max="1" width="21.140625" customWidth="1"/>
    <col min="2" max="2" width="13.7109375" customWidth="1"/>
    <col min="3" max="3" width="14.42578125" customWidth="1"/>
    <col min="4" max="5" width="13.85546875" customWidth="1"/>
    <col min="6" max="6" width="14.7109375" customWidth="1"/>
  </cols>
  <sheetData>
    <row r="1" spans="1:6" ht="26.25" x14ac:dyDescent="0.4">
      <c r="A1" s="24" t="s">
        <v>0</v>
      </c>
    </row>
    <row r="4" spans="1:6" ht="26.25" x14ac:dyDescent="0.4">
      <c r="A4" s="24" t="s">
        <v>41</v>
      </c>
    </row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1">
        <v>253.36</v>
      </c>
      <c r="C9" s="2">
        <v>115.16</v>
      </c>
      <c r="D9" s="2">
        <v>115.16</v>
      </c>
      <c r="E9" s="2">
        <v>49.14</v>
      </c>
      <c r="F9" s="5">
        <v>41.45</v>
      </c>
    </row>
    <row r="10" spans="1:6" x14ac:dyDescent="0.25">
      <c r="A10" s="15" t="s">
        <v>15</v>
      </c>
      <c r="B10" s="16">
        <f>B9*1.071907</f>
        <v>271.57835752</v>
      </c>
      <c r="C10" s="16">
        <f t="shared" ref="C10:F10" si="0">C9*1.071907</f>
        <v>123.44081011999999</v>
      </c>
      <c r="D10" s="16">
        <f t="shared" si="0"/>
        <v>123.44081011999999</v>
      </c>
      <c r="E10" s="16">
        <f t="shared" si="0"/>
        <v>52.673509979999999</v>
      </c>
      <c r="F10" s="16">
        <f t="shared" si="0"/>
        <v>44.43054515</v>
      </c>
    </row>
    <row r="11" spans="1:6" x14ac:dyDescent="0.25">
      <c r="A11" s="17"/>
      <c r="B11" s="18"/>
      <c r="C11" s="18"/>
      <c r="D11" s="18"/>
      <c r="E11" s="18"/>
      <c r="F11" s="19"/>
    </row>
    <row r="12" spans="1:6" x14ac:dyDescent="0.25">
      <c r="A12" s="14" t="s">
        <v>14</v>
      </c>
      <c r="B12" s="1">
        <v>284.07</v>
      </c>
      <c r="C12" s="2">
        <v>122.84</v>
      </c>
      <c r="D12" s="2">
        <v>122.84</v>
      </c>
      <c r="E12" s="2">
        <v>67.56</v>
      </c>
      <c r="F12" s="5">
        <v>50.67</v>
      </c>
    </row>
    <row r="13" spans="1:6" x14ac:dyDescent="0.25">
      <c r="A13" s="15" t="s">
        <v>16</v>
      </c>
      <c r="B13" s="16">
        <f>B12*1.071907</f>
        <v>304.49662149</v>
      </c>
      <c r="C13" s="16">
        <f t="shared" ref="C13:F13" si="1">C12*1.071907</f>
        <v>131.67305587999999</v>
      </c>
      <c r="D13" s="16">
        <f t="shared" si="1"/>
        <v>131.67305587999999</v>
      </c>
      <c r="E13" s="16">
        <f t="shared" si="1"/>
        <v>72.418036919999992</v>
      </c>
      <c r="F13" s="16">
        <f t="shared" si="1"/>
        <v>54.313527690000001</v>
      </c>
    </row>
    <row r="14" spans="1:6" x14ac:dyDescent="0.25">
      <c r="A14" s="17"/>
      <c r="B14" s="18"/>
      <c r="C14" s="18"/>
      <c r="D14" s="18"/>
      <c r="E14" s="18"/>
      <c r="F14" s="19"/>
    </row>
    <row r="15" spans="1:6" x14ac:dyDescent="0.25">
      <c r="A15" s="14" t="s">
        <v>7</v>
      </c>
      <c r="B15" s="1">
        <v>337.82</v>
      </c>
      <c r="C15" s="2">
        <v>168.91</v>
      </c>
      <c r="D15" s="2">
        <v>168.91</v>
      </c>
      <c r="E15" s="2">
        <v>81.38</v>
      </c>
      <c r="F15" s="5">
        <v>58.34</v>
      </c>
    </row>
    <row r="16" spans="1:6" x14ac:dyDescent="0.25">
      <c r="A16" s="15" t="s">
        <v>17</v>
      </c>
      <c r="B16" s="16">
        <f>B15*1.071907</f>
        <v>362.11162273999997</v>
      </c>
      <c r="C16" s="16">
        <f t="shared" ref="C16:F16" si="2">C15*1.071907</f>
        <v>181.05581136999999</v>
      </c>
      <c r="D16" s="16">
        <f t="shared" si="2"/>
        <v>181.05581136999999</v>
      </c>
      <c r="E16" s="16">
        <f t="shared" si="2"/>
        <v>87.231791659999985</v>
      </c>
      <c r="F16" s="16">
        <f t="shared" si="2"/>
        <v>62.535054379999998</v>
      </c>
    </row>
    <row r="17" spans="1:6" x14ac:dyDescent="0.25">
      <c r="A17" s="17"/>
      <c r="B17" s="18"/>
      <c r="C17" s="18"/>
      <c r="D17" s="18"/>
      <c r="E17" s="18"/>
      <c r="F17" s="19"/>
    </row>
    <row r="18" spans="1:6" x14ac:dyDescent="0.25">
      <c r="A18" s="14" t="s">
        <v>18</v>
      </c>
      <c r="B18" s="1">
        <v>368.53</v>
      </c>
      <c r="C18" s="2">
        <v>214.97</v>
      </c>
      <c r="D18" s="2">
        <v>214.97</v>
      </c>
      <c r="E18" s="2">
        <v>138.19999999999999</v>
      </c>
      <c r="F18" s="5">
        <v>92.13</v>
      </c>
    </row>
    <row r="19" spans="1:6" x14ac:dyDescent="0.25">
      <c r="A19" s="20" t="s">
        <v>19</v>
      </c>
      <c r="B19" s="16">
        <f>B18*1.071907</f>
        <v>395.02988670999997</v>
      </c>
      <c r="C19" s="16">
        <f t="shared" ref="C19:F19" si="3">C18*1.071907</f>
        <v>230.42784778999999</v>
      </c>
      <c r="D19" s="16">
        <f t="shared" si="3"/>
        <v>230.42784778999999</v>
      </c>
      <c r="E19" s="16">
        <f t="shared" si="3"/>
        <v>148.13754739999999</v>
      </c>
      <c r="F19" s="16">
        <f t="shared" si="3"/>
        <v>98.754791909999994</v>
      </c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42</v>
      </c>
    </row>
    <row r="23" spans="1:6" x14ac:dyDescent="0.25">
      <c r="A23" t="s">
        <v>43</v>
      </c>
    </row>
    <row r="24" spans="1:6" x14ac:dyDescent="0.25">
      <c r="A24" t="s">
        <v>44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31</v>
      </c>
    </row>
    <row r="40" spans="2:2" x14ac:dyDescent="0.25">
      <c r="B40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H21" sqref="H21"/>
    </sheetView>
  </sheetViews>
  <sheetFormatPr defaultRowHeight="15" x14ac:dyDescent="0.25"/>
  <cols>
    <col min="1" max="1" width="21.140625" customWidth="1"/>
    <col min="2" max="2" width="13.7109375" customWidth="1"/>
    <col min="3" max="3" width="14.42578125" customWidth="1"/>
    <col min="4" max="5" width="13.85546875" customWidth="1"/>
    <col min="6" max="6" width="14.7109375" customWidth="1"/>
  </cols>
  <sheetData>
    <row r="1" spans="1:6" ht="26.25" x14ac:dyDescent="0.4">
      <c r="A1" s="24" t="s">
        <v>0</v>
      </c>
    </row>
    <row r="4" spans="1:6" ht="26.25" x14ac:dyDescent="0.4">
      <c r="A4" s="24" t="s">
        <v>45</v>
      </c>
    </row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37">
        <v>351.41</v>
      </c>
      <c r="C9" s="39">
        <v>159.72999999999999</v>
      </c>
      <c r="D9" s="39">
        <v>159.72999999999999</v>
      </c>
      <c r="E9" s="39">
        <v>68.150000000000006</v>
      </c>
      <c r="F9" s="39">
        <v>57.49</v>
      </c>
    </row>
    <row r="10" spans="1:6" x14ac:dyDescent="0.25">
      <c r="A10" s="15" t="s">
        <v>15</v>
      </c>
      <c r="B10" s="38"/>
      <c r="C10" s="40"/>
      <c r="D10" s="40"/>
      <c r="E10" s="40"/>
      <c r="F10" s="40"/>
    </row>
    <row r="11" spans="1:6" x14ac:dyDescent="0.25">
      <c r="A11" s="17"/>
      <c r="B11" s="31"/>
      <c r="C11" s="31"/>
      <c r="D11" s="31"/>
      <c r="E11" s="31"/>
      <c r="F11" s="32"/>
    </row>
    <row r="12" spans="1:6" x14ac:dyDescent="0.25">
      <c r="A12" s="14" t="s">
        <v>14</v>
      </c>
      <c r="B12" s="39">
        <v>394</v>
      </c>
      <c r="C12" s="39">
        <v>170.37</v>
      </c>
      <c r="D12" s="39">
        <v>170.37</v>
      </c>
      <c r="E12" s="39">
        <v>93.7</v>
      </c>
      <c r="F12" s="39">
        <v>70.28</v>
      </c>
    </row>
    <row r="13" spans="1:6" x14ac:dyDescent="0.25">
      <c r="A13" s="15" t="s">
        <v>16</v>
      </c>
      <c r="B13" s="40"/>
      <c r="C13" s="40"/>
      <c r="D13" s="40"/>
      <c r="E13" s="40"/>
      <c r="F13" s="40"/>
    </row>
    <row r="14" spans="1:6" x14ac:dyDescent="0.25">
      <c r="A14" s="17"/>
      <c r="B14" s="31"/>
      <c r="C14" s="31"/>
      <c r="D14" s="31"/>
      <c r="E14" s="31"/>
      <c r="F14" s="32"/>
    </row>
    <row r="15" spans="1:6" x14ac:dyDescent="0.25">
      <c r="A15" s="14" t="s">
        <v>7</v>
      </c>
      <c r="B15" s="39">
        <v>468.55</v>
      </c>
      <c r="C15" s="39">
        <v>234.28</v>
      </c>
      <c r="D15" s="39">
        <v>234.28</v>
      </c>
      <c r="E15" s="39">
        <v>112.87</v>
      </c>
      <c r="F15" s="39">
        <v>80.92</v>
      </c>
    </row>
    <row r="16" spans="1:6" x14ac:dyDescent="0.25">
      <c r="A16" s="15" t="s">
        <v>17</v>
      </c>
      <c r="B16" s="40"/>
      <c r="C16" s="40"/>
      <c r="D16" s="40"/>
      <c r="E16" s="40"/>
      <c r="F16" s="40"/>
    </row>
    <row r="17" spans="1:6" x14ac:dyDescent="0.25">
      <c r="A17" s="17"/>
      <c r="B17" s="31"/>
      <c r="C17" s="31"/>
      <c r="D17" s="31"/>
      <c r="E17" s="31"/>
      <c r="F17" s="32"/>
    </row>
    <row r="18" spans="1:6" x14ac:dyDescent="0.25">
      <c r="A18" s="14" t="s">
        <v>18</v>
      </c>
      <c r="B18" s="39">
        <v>511.14</v>
      </c>
      <c r="C18" s="39">
        <v>298.16000000000003</v>
      </c>
      <c r="D18" s="39">
        <v>298.16000000000003</v>
      </c>
      <c r="E18" s="39">
        <v>191.68</v>
      </c>
      <c r="F18" s="39">
        <v>127.78</v>
      </c>
    </row>
    <row r="19" spans="1:6" x14ac:dyDescent="0.25">
      <c r="A19" s="20" t="s">
        <v>19</v>
      </c>
      <c r="B19" s="40"/>
      <c r="C19" s="40"/>
      <c r="D19" s="40"/>
      <c r="E19" s="40"/>
      <c r="F19" s="40"/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42</v>
      </c>
    </row>
    <row r="23" spans="1:6" x14ac:dyDescent="0.25">
      <c r="A23" t="s">
        <v>43</v>
      </c>
    </row>
    <row r="24" spans="1:6" x14ac:dyDescent="0.25">
      <c r="A24" t="s">
        <v>44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31</v>
      </c>
    </row>
    <row r="40" spans="2:2" x14ac:dyDescent="0.25">
      <c r="B40" t="s">
        <v>32</v>
      </c>
    </row>
  </sheetData>
  <mergeCells count="20">
    <mergeCell ref="B18:B19"/>
    <mergeCell ref="C18:C19"/>
    <mergeCell ref="D18:D19"/>
    <mergeCell ref="E18:E19"/>
    <mergeCell ref="F18:F19"/>
    <mergeCell ref="B15:B16"/>
    <mergeCell ref="C15:C16"/>
    <mergeCell ref="D15:D16"/>
    <mergeCell ref="E15:E16"/>
    <mergeCell ref="F15:F16"/>
    <mergeCell ref="B12:B13"/>
    <mergeCell ref="C12:C13"/>
    <mergeCell ref="D12:D13"/>
    <mergeCell ref="E12:E13"/>
    <mergeCell ref="F12:F13"/>
    <mergeCell ref="B9:B10"/>
    <mergeCell ref="C9:C10"/>
    <mergeCell ref="D9:D10"/>
    <mergeCell ref="E9:E10"/>
    <mergeCell ref="F9:F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tabSelected="1" workbookViewId="0">
      <selection activeCell="C30" sqref="C30"/>
    </sheetView>
  </sheetViews>
  <sheetFormatPr defaultRowHeight="15" x14ac:dyDescent="0.25"/>
  <cols>
    <col min="1" max="1" width="52.5703125" customWidth="1"/>
    <col min="2" max="6" width="25.85546875" customWidth="1"/>
  </cols>
  <sheetData>
    <row r="1" spans="1:6" ht="26.25" x14ac:dyDescent="0.4">
      <c r="A1" s="24" t="s">
        <v>0</v>
      </c>
    </row>
    <row r="4" spans="1:6" ht="26.25" x14ac:dyDescent="0.4">
      <c r="A4" s="24" t="s">
        <v>61</v>
      </c>
    </row>
    <row r="5" spans="1:6" ht="15.75" thickBot="1" x14ac:dyDescent="0.3"/>
    <row r="6" spans="1:6" x14ac:dyDescent="0.25">
      <c r="A6" s="41" t="s">
        <v>8</v>
      </c>
      <c r="B6" s="42" t="s">
        <v>53</v>
      </c>
      <c r="C6" s="43" t="s">
        <v>10</v>
      </c>
      <c r="D6" s="42" t="s">
        <v>54</v>
      </c>
      <c r="E6" s="42" t="s">
        <v>55</v>
      </c>
      <c r="F6" s="44" t="s">
        <v>56</v>
      </c>
    </row>
    <row r="7" spans="1:6" ht="15" customHeight="1" x14ac:dyDescent="0.25">
      <c r="A7" s="45"/>
      <c r="B7" s="46"/>
      <c r="C7" s="47"/>
      <c r="D7" s="46"/>
      <c r="E7" s="46"/>
      <c r="F7" s="48"/>
    </row>
    <row r="8" spans="1:6" x14ac:dyDescent="0.25">
      <c r="A8" s="49"/>
      <c r="B8" s="50"/>
      <c r="C8" s="51"/>
      <c r="D8" s="50"/>
      <c r="E8" s="50"/>
      <c r="F8" s="52"/>
    </row>
    <row r="9" spans="1:6" x14ac:dyDescent="0.25">
      <c r="A9" s="55" t="s">
        <v>58</v>
      </c>
      <c r="B9" s="53">
        <v>565.38</v>
      </c>
      <c r="C9" s="53">
        <v>256.98</v>
      </c>
      <c r="D9" s="53">
        <v>256.98</v>
      </c>
      <c r="E9" s="53">
        <v>109.64</v>
      </c>
      <c r="F9" s="59">
        <v>92.49</v>
      </c>
    </row>
    <row r="10" spans="1:6" x14ac:dyDescent="0.25">
      <c r="A10" s="56"/>
      <c r="B10" s="54"/>
      <c r="C10" s="54"/>
      <c r="D10" s="54"/>
      <c r="E10" s="54"/>
      <c r="F10" s="60"/>
    </row>
    <row r="11" spans="1:6" x14ac:dyDescent="0.25">
      <c r="A11" s="17"/>
      <c r="B11" s="61"/>
      <c r="C11" s="61"/>
      <c r="D11" s="61"/>
      <c r="E11" s="61"/>
      <c r="F11" s="32"/>
    </row>
    <row r="12" spans="1:6" x14ac:dyDescent="0.25">
      <c r="A12" s="55" t="s">
        <v>57</v>
      </c>
      <c r="B12" s="53">
        <v>633.9</v>
      </c>
      <c r="C12" s="53">
        <v>274.10000000000002</v>
      </c>
      <c r="D12" s="53">
        <v>274.10000000000002</v>
      </c>
      <c r="E12" s="53">
        <v>150.75</v>
      </c>
      <c r="F12" s="59">
        <v>113.08</v>
      </c>
    </row>
    <row r="13" spans="1:6" x14ac:dyDescent="0.25">
      <c r="A13" s="56"/>
      <c r="B13" s="54"/>
      <c r="C13" s="54"/>
      <c r="D13" s="54"/>
      <c r="E13" s="54"/>
      <c r="F13" s="60"/>
    </row>
    <row r="14" spans="1:6" x14ac:dyDescent="0.25">
      <c r="A14" s="17"/>
      <c r="B14" s="61"/>
      <c r="C14" s="61"/>
      <c r="D14" s="61"/>
      <c r="E14" s="61"/>
      <c r="F14" s="32"/>
    </row>
    <row r="15" spans="1:6" x14ac:dyDescent="0.25">
      <c r="A15" s="55" t="s">
        <v>60</v>
      </c>
      <c r="B15" s="53">
        <v>753.84</v>
      </c>
      <c r="C15" s="53">
        <v>376.93</v>
      </c>
      <c r="D15" s="53">
        <v>376.93</v>
      </c>
      <c r="E15" s="53">
        <v>181.6</v>
      </c>
      <c r="F15" s="59">
        <v>130.19999999999999</v>
      </c>
    </row>
    <row r="16" spans="1:6" x14ac:dyDescent="0.25">
      <c r="A16" s="56"/>
      <c r="B16" s="54"/>
      <c r="C16" s="54"/>
      <c r="D16" s="54"/>
      <c r="E16" s="54"/>
      <c r="F16" s="60"/>
    </row>
    <row r="17" spans="1:7" x14ac:dyDescent="0.25">
      <c r="A17" s="17"/>
      <c r="B17" s="61"/>
      <c r="C17" s="61"/>
      <c r="D17" s="61"/>
      <c r="E17" s="61"/>
      <c r="F17" s="32"/>
    </row>
    <row r="18" spans="1:7" x14ac:dyDescent="0.25">
      <c r="A18" s="57" t="s">
        <v>59</v>
      </c>
      <c r="B18" s="53">
        <v>822.36</v>
      </c>
      <c r="C18" s="53">
        <v>479.7</v>
      </c>
      <c r="D18" s="53">
        <v>479.7</v>
      </c>
      <c r="E18" s="53">
        <v>308.39999999999998</v>
      </c>
      <c r="F18" s="59">
        <v>205.58</v>
      </c>
    </row>
    <row r="19" spans="1:7" ht="15.75" thickBot="1" x14ac:dyDescent="0.3">
      <c r="A19" s="58"/>
      <c r="B19" s="62"/>
      <c r="C19" s="62"/>
      <c r="D19" s="62"/>
      <c r="E19" s="62"/>
      <c r="F19" s="63"/>
    </row>
    <row r="20" spans="1:7" x14ac:dyDescent="0.25">
      <c r="B20" s="3"/>
      <c r="C20" s="3"/>
      <c r="D20" s="3"/>
      <c r="E20" s="3"/>
      <c r="F20" s="3"/>
    </row>
    <row r="21" spans="1:7" x14ac:dyDescent="0.25">
      <c r="A21" s="4" t="s">
        <v>20</v>
      </c>
    </row>
    <row r="22" spans="1:7" x14ac:dyDescent="0.25">
      <c r="A22" t="s">
        <v>63</v>
      </c>
    </row>
    <row r="23" spans="1:7" x14ac:dyDescent="0.25">
      <c r="A23" t="s">
        <v>62</v>
      </c>
    </row>
    <row r="24" spans="1:7" x14ac:dyDescent="0.25">
      <c r="A24" t="s">
        <v>46</v>
      </c>
    </row>
    <row r="27" spans="1:7" ht="18" x14ac:dyDescent="0.25">
      <c r="B27" s="23" t="s">
        <v>24</v>
      </c>
    </row>
    <row r="28" spans="1:7" x14ac:dyDescent="0.25">
      <c r="B28" s="34" t="s">
        <v>25</v>
      </c>
      <c r="C28" s="36"/>
      <c r="D28" s="36"/>
      <c r="E28" s="36"/>
      <c r="F28" s="36"/>
    </row>
    <row r="29" spans="1:7" x14ac:dyDescent="0.25">
      <c r="B29" s="34" t="s">
        <v>26</v>
      </c>
      <c r="C29" s="36"/>
      <c r="D29" s="36"/>
      <c r="E29" s="36"/>
      <c r="F29" s="36"/>
    </row>
    <row r="31" spans="1:7" x14ac:dyDescent="0.25">
      <c r="B31" s="34" t="s">
        <v>27</v>
      </c>
      <c r="C31" s="36"/>
      <c r="D31" s="36"/>
      <c r="E31" s="36"/>
      <c r="F31" s="36"/>
    </row>
    <row r="32" spans="1:7" ht="15.75" x14ac:dyDescent="0.25">
      <c r="B32" s="34" t="s">
        <v>28</v>
      </c>
      <c r="C32" s="36"/>
      <c r="D32" s="36"/>
      <c r="E32" s="36"/>
      <c r="F32" s="36"/>
      <c r="G32" s="35"/>
    </row>
    <row r="33" spans="2:7" ht="15.75" x14ac:dyDescent="0.25">
      <c r="B33" s="34" t="s">
        <v>29</v>
      </c>
      <c r="C33" s="36"/>
      <c r="D33" s="36"/>
      <c r="E33" s="36"/>
      <c r="F33" s="36"/>
      <c r="G33" s="35"/>
    </row>
    <row r="38" spans="2:7" x14ac:dyDescent="0.25">
      <c r="B38" t="s">
        <v>30</v>
      </c>
    </row>
    <row r="39" spans="2:7" x14ac:dyDescent="0.25">
      <c r="B39" t="s">
        <v>47</v>
      </c>
    </row>
    <row r="40" spans="2:7" x14ac:dyDescent="0.25">
      <c r="B40" t="s">
        <v>48</v>
      </c>
    </row>
  </sheetData>
  <mergeCells count="30">
    <mergeCell ref="A18:A19"/>
    <mergeCell ref="F6:F8"/>
    <mergeCell ref="A6:A8"/>
    <mergeCell ref="A9:A10"/>
    <mergeCell ref="A12:A13"/>
    <mergeCell ref="A15:A16"/>
    <mergeCell ref="C6:C8"/>
    <mergeCell ref="B6:B8"/>
    <mergeCell ref="D6:D8"/>
    <mergeCell ref="E6:E8"/>
    <mergeCell ref="B15:B16"/>
    <mergeCell ref="C15:C16"/>
    <mergeCell ref="D15:D16"/>
    <mergeCell ref="E15:E16"/>
    <mergeCell ref="F15:F16"/>
    <mergeCell ref="B18:B19"/>
    <mergeCell ref="C18:C19"/>
    <mergeCell ref="D18:D19"/>
    <mergeCell ref="E18:E19"/>
    <mergeCell ref="F18:F19"/>
    <mergeCell ref="B9:B10"/>
    <mergeCell ref="C9:C10"/>
    <mergeCell ref="D9:D10"/>
    <mergeCell ref="E9:E10"/>
    <mergeCell ref="F9:F10"/>
    <mergeCell ref="B12:B13"/>
    <mergeCell ref="C12:C13"/>
    <mergeCell ref="D12:D13"/>
    <mergeCell ref="E12:E13"/>
    <mergeCell ref="F12:F13"/>
  </mergeCells>
  <pageMargins left="0.78740157480314965" right="0.78740157480314965" top="1.1811023622047245" bottom="1.1811023622047245" header="0.31496062992125984" footer="0.31496062992125984"/>
  <pageSetup paperSize="9" scale="69" fitToWidth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activeCell="B35" sqref="B35"/>
    </sheetView>
  </sheetViews>
  <sheetFormatPr defaultRowHeight="15" x14ac:dyDescent="0.25"/>
  <cols>
    <col min="1" max="1" width="21.140625" customWidth="1"/>
    <col min="2" max="2" width="13.7109375" customWidth="1"/>
    <col min="3" max="3" width="14.42578125" customWidth="1"/>
    <col min="4" max="5" width="13.85546875" customWidth="1"/>
    <col min="6" max="6" width="14.7109375" customWidth="1"/>
  </cols>
  <sheetData>
    <row r="1" spans="1:6" ht="26.25" x14ac:dyDescent="0.4">
      <c r="A1" s="24" t="s">
        <v>0</v>
      </c>
    </row>
    <row r="4" spans="1:6" ht="15.75" x14ac:dyDescent="0.25">
      <c r="A4" s="33" t="s">
        <v>49</v>
      </c>
    </row>
    <row r="6" spans="1:6" x14ac:dyDescent="0.25">
      <c r="A6" s="6"/>
      <c r="B6" s="7"/>
      <c r="C6" s="7"/>
      <c r="D6" s="7" t="s">
        <v>2</v>
      </c>
      <c r="E6" s="7" t="s">
        <v>3</v>
      </c>
      <c r="F6" s="8"/>
    </row>
    <row r="7" spans="1:6" x14ac:dyDescent="0.25">
      <c r="A7" s="9"/>
      <c r="B7" s="10" t="s">
        <v>4</v>
      </c>
      <c r="C7" s="10"/>
      <c r="D7" s="10" t="s">
        <v>5</v>
      </c>
      <c r="E7" s="10" t="s">
        <v>6</v>
      </c>
      <c r="F7" s="11" t="s">
        <v>7</v>
      </c>
    </row>
    <row r="8" spans="1:6" x14ac:dyDescent="0.25">
      <c r="A8" s="9" t="s">
        <v>8</v>
      </c>
      <c r="B8" s="12" t="s">
        <v>9</v>
      </c>
      <c r="C8" s="12" t="s">
        <v>10</v>
      </c>
      <c r="D8" s="12" t="s">
        <v>11</v>
      </c>
      <c r="E8" s="12" t="s">
        <v>12</v>
      </c>
      <c r="F8" s="13" t="s">
        <v>13</v>
      </c>
    </row>
    <row r="9" spans="1:6" x14ac:dyDescent="0.25">
      <c r="A9" s="14" t="s">
        <v>14</v>
      </c>
      <c r="B9" s="37">
        <v>562.25</v>
      </c>
      <c r="C9" s="39">
        <v>255.56</v>
      </c>
      <c r="D9" s="39">
        <v>255.56</v>
      </c>
      <c r="E9" s="39">
        <v>109.04</v>
      </c>
      <c r="F9" s="39">
        <v>91.98</v>
      </c>
    </row>
    <row r="10" spans="1:6" x14ac:dyDescent="0.25">
      <c r="A10" s="15" t="s">
        <v>15</v>
      </c>
      <c r="B10" s="38"/>
      <c r="C10" s="40"/>
      <c r="D10" s="40"/>
      <c r="E10" s="40"/>
      <c r="F10" s="40"/>
    </row>
    <row r="11" spans="1:6" x14ac:dyDescent="0.25">
      <c r="A11" s="17"/>
      <c r="B11" s="31"/>
      <c r="C11" s="31"/>
      <c r="D11" s="31"/>
      <c r="E11" s="31"/>
      <c r="F11" s="32"/>
    </row>
    <row r="12" spans="1:6" x14ac:dyDescent="0.25">
      <c r="A12" s="14" t="s">
        <v>14</v>
      </c>
      <c r="B12" s="39">
        <v>630.39</v>
      </c>
      <c r="C12" s="39">
        <v>272.58</v>
      </c>
      <c r="D12" s="39">
        <v>272.58</v>
      </c>
      <c r="E12" s="39">
        <v>149.91</v>
      </c>
      <c r="F12" s="39">
        <v>112.45</v>
      </c>
    </row>
    <row r="13" spans="1:6" x14ac:dyDescent="0.25">
      <c r="A13" s="15" t="s">
        <v>16</v>
      </c>
      <c r="B13" s="40"/>
      <c r="C13" s="40"/>
      <c r="D13" s="40"/>
      <c r="E13" s="40"/>
      <c r="F13" s="40"/>
    </row>
    <row r="14" spans="1:6" x14ac:dyDescent="0.25">
      <c r="A14" s="17"/>
      <c r="B14" s="31"/>
      <c r="C14" s="31"/>
      <c r="D14" s="31"/>
      <c r="E14" s="31"/>
      <c r="F14" s="32"/>
    </row>
    <row r="15" spans="1:6" x14ac:dyDescent="0.25">
      <c r="A15" s="14" t="s">
        <v>7</v>
      </c>
      <c r="B15" s="39">
        <v>749.67</v>
      </c>
      <c r="C15" s="39">
        <v>374.84</v>
      </c>
      <c r="D15" s="39">
        <v>374.84</v>
      </c>
      <c r="E15" s="39">
        <v>180.59</v>
      </c>
      <c r="F15" s="39">
        <v>129.47999999999999</v>
      </c>
    </row>
    <row r="16" spans="1:6" x14ac:dyDescent="0.25">
      <c r="A16" s="15" t="s">
        <v>17</v>
      </c>
      <c r="B16" s="40"/>
      <c r="C16" s="40"/>
      <c r="D16" s="40"/>
      <c r="E16" s="40"/>
      <c r="F16" s="40"/>
    </row>
    <row r="17" spans="1:6" x14ac:dyDescent="0.25">
      <c r="A17" s="17"/>
      <c r="B17" s="31"/>
      <c r="C17" s="31"/>
      <c r="D17" s="31"/>
      <c r="E17" s="31"/>
      <c r="F17" s="32"/>
    </row>
    <row r="18" spans="1:6" x14ac:dyDescent="0.25">
      <c r="A18" s="14" t="s">
        <v>18</v>
      </c>
      <c r="B18" s="39">
        <v>817.81</v>
      </c>
      <c r="C18" s="39">
        <v>477.05</v>
      </c>
      <c r="D18" s="39">
        <v>477.05</v>
      </c>
      <c r="E18" s="39">
        <v>306.69</v>
      </c>
      <c r="F18" s="39">
        <v>204.44</v>
      </c>
    </row>
    <row r="19" spans="1:6" x14ac:dyDescent="0.25">
      <c r="A19" s="20" t="s">
        <v>19</v>
      </c>
      <c r="B19" s="40"/>
      <c r="C19" s="40"/>
      <c r="D19" s="40"/>
      <c r="E19" s="40"/>
      <c r="F19" s="40"/>
    </row>
    <row r="20" spans="1:6" x14ac:dyDescent="0.25">
      <c r="B20" s="3"/>
      <c r="C20" s="3"/>
      <c r="D20" s="3"/>
      <c r="E20" s="3"/>
      <c r="F20" s="3"/>
    </row>
    <row r="21" spans="1:6" x14ac:dyDescent="0.25">
      <c r="A21" s="4" t="s">
        <v>20</v>
      </c>
    </row>
    <row r="22" spans="1:6" x14ac:dyDescent="0.25">
      <c r="A22" t="s">
        <v>50</v>
      </c>
    </row>
    <row r="23" spans="1:6" x14ac:dyDescent="0.25">
      <c r="A23" t="s">
        <v>51</v>
      </c>
    </row>
    <row r="24" spans="1:6" x14ac:dyDescent="0.25">
      <c r="A24" t="s">
        <v>52</v>
      </c>
    </row>
    <row r="27" spans="1:6" ht="18" x14ac:dyDescent="0.25">
      <c r="B27" s="23" t="s">
        <v>24</v>
      </c>
    </row>
    <row r="28" spans="1:6" ht="18" x14ac:dyDescent="0.25">
      <c r="B28" s="22" t="s">
        <v>25</v>
      </c>
    </row>
    <row r="29" spans="1:6" ht="18" x14ac:dyDescent="0.25">
      <c r="B29" s="22" t="s">
        <v>26</v>
      </c>
    </row>
    <row r="31" spans="1:6" ht="18" x14ac:dyDescent="0.25">
      <c r="B31" s="22" t="s">
        <v>27</v>
      </c>
    </row>
    <row r="32" spans="1:6" ht="18" x14ac:dyDescent="0.25">
      <c r="B32" s="22" t="s">
        <v>28</v>
      </c>
    </row>
    <row r="33" spans="2:2" ht="18" x14ac:dyDescent="0.25">
      <c r="B33" s="22" t="s">
        <v>29</v>
      </c>
    </row>
    <row r="38" spans="2:2" x14ac:dyDescent="0.25">
      <c r="B38" t="s">
        <v>30</v>
      </c>
    </row>
    <row r="39" spans="2:2" x14ac:dyDescent="0.25">
      <c r="B39" t="s">
        <v>47</v>
      </c>
    </row>
    <row r="40" spans="2:2" x14ac:dyDescent="0.25">
      <c r="B40" t="s">
        <v>48</v>
      </c>
    </row>
  </sheetData>
  <mergeCells count="20">
    <mergeCell ref="B15:B16"/>
    <mergeCell ref="C15:C16"/>
    <mergeCell ref="D15:D16"/>
    <mergeCell ref="E15:E16"/>
    <mergeCell ref="F15:F16"/>
    <mergeCell ref="B18:B19"/>
    <mergeCell ref="C18:C19"/>
    <mergeCell ref="D18:D19"/>
    <mergeCell ref="E18:E19"/>
    <mergeCell ref="F18:F19"/>
    <mergeCell ref="B9:B10"/>
    <mergeCell ref="C9:C10"/>
    <mergeCell ref="D9:D10"/>
    <mergeCell ref="E9:E10"/>
    <mergeCell ref="F9:F10"/>
    <mergeCell ref="B12:B13"/>
    <mergeCell ref="C12:C13"/>
    <mergeCell ref="D12:D13"/>
    <mergeCell ref="E12:E13"/>
    <mergeCell ref="F12:F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9" sqref="F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Atualizada para 2014</vt:lpstr>
      <vt:lpstr>Atualizada para 2015</vt:lpstr>
      <vt:lpstr>Atualizada para 2016</vt:lpstr>
      <vt:lpstr>Atualizada para 2017</vt:lpstr>
      <vt:lpstr>Atualizada para 2019</vt:lpstr>
      <vt:lpstr>Atualizada para 2021</vt:lpstr>
      <vt:lpstr>Atualizada para 2022</vt:lpstr>
      <vt:lpstr>Plan2</vt:lpstr>
      <vt:lpstr>Plan3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CONTABIL02</dc:creator>
  <cp:lastModifiedBy>CONTABILIDADE 02</cp:lastModifiedBy>
  <cp:revision/>
  <cp:lastPrinted>2023-09-04T12:43:24Z</cp:lastPrinted>
  <dcterms:created xsi:type="dcterms:W3CDTF">2016-10-27T14:08:41Z</dcterms:created>
  <dcterms:modified xsi:type="dcterms:W3CDTF">2025-08-29T12:36:25Z</dcterms:modified>
</cp:coreProperties>
</file>