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05" windowWidth="27795" windowHeight="12600"/>
  </bookViews>
  <sheets>
    <sheet name="Plan1" sheetId="1" r:id="rId1"/>
    <sheet name="Plan2" sheetId="2" r:id="rId2"/>
    <sheet name="Plan3" sheetId="3" r:id="rId3"/>
  </sheets>
  <calcPr calcId="144525"/>
</workbook>
</file>

<file path=xl/calcChain.xml><?xml version="1.0" encoding="utf-8"?>
<calcChain xmlns="http://schemas.openxmlformats.org/spreadsheetml/2006/main">
  <c r="F33" i="1" l="1"/>
  <c r="F31" i="1"/>
  <c r="F30" i="1"/>
  <c r="G27" i="1"/>
  <c r="G19" i="1"/>
  <c r="G18" i="1"/>
  <c r="G17" i="1"/>
  <c r="G16" i="1"/>
  <c r="G15" i="1"/>
  <c r="G14" i="1"/>
  <c r="G13" i="1"/>
  <c r="G12" i="1"/>
  <c r="G10" i="1"/>
  <c r="G8" i="1"/>
  <c r="F8" i="1"/>
  <c r="G7" i="1"/>
  <c r="G5" i="1"/>
</calcChain>
</file>

<file path=xl/sharedStrings.xml><?xml version="1.0" encoding="utf-8"?>
<sst xmlns="http://schemas.openxmlformats.org/spreadsheetml/2006/main" count="104" uniqueCount="77">
  <si>
    <t>PERÍODO DATA</t>
  </si>
  <si>
    <t>NOME</t>
  </si>
  <si>
    <t>CARGO/FUNÇÃO</t>
  </si>
  <si>
    <t>DESTINO</t>
  </si>
  <si>
    <t>MOTIVO</t>
  </si>
  <si>
    <t>VALOR</t>
  </si>
  <si>
    <t>DIÁRIA</t>
  </si>
  <si>
    <t>TOTAL</t>
  </si>
  <si>
    <t>Maceió-AL</t>
  </si>
  <si>
    <t>Brasília-DF</t>
  </si>
  <si>
    <t>Diárias no Estado de Alagoas</t>
  </si>
  <si>
    <t>Diárias em outros Estados</t>
  </si>
  <si>
    <t>Diárias no Exterior</t>
  </si>
  <si>
    <t>Silvam Gomes de Lima</t>
  </si>
  <si>
    <t>Paulo Roberto P. de Araújo</t>
  </si>
  <si>
    <t>Acessor Especial</t>
  </si>
  <si>
    <t>Sec. Transporte</t>
  </si>
  <si>
    <t>19/09/2025</t>
  </si>
  <si>
    <t>Sec. Rel. Institucionais</t>
  </si>
  <si>
    <t>DIÁRIAS EMPENHADAS NO MÊS DE OUTUBRO DE 2025</t>
  </si>
  <si>
    <t>Sec. De Finanças</t>
  </si>
  <si>
    <t>06 e 07/10/2025</t>
  </si>
  <si>
    <t>Iguaçu-PR</t>
  </si>
  <si>
    <t>Participar do 5º Simpósio em Gestao Pública</t>
  </si>
  <si>
    <t>20 a 24/10/2025</t>
  </si>
  <si>
    <t>Cinthia Dionne de A. Lopes</t>
  </si>
  <si>
    <t>Diretor Contabilidade</t>
  </si>
  <si>
    <t>Participar evento Conexão CNM, na área temática de Finanças</t>
  </si>
  <si>
    <t>Participar evento Conexão CNM, na área temática de Contabilidade</t>
  </si>
  <si>
    <t>George Marques de Breito</t>
  </si>
  <si>
    <t>06/10/2025</t>
  </si>
  <si>
    <t>Coleta e transporte de Materiais , nos dias 06, 09, 14, 23 e 24/10/2025</t>
  </si>
  <si>
    <t>Diversas</t>
  </si>
  <si>
    <t>Recife-PE</t>
  </si>
  <si>
    <t>Coleta e transporte de materiais (peças automotivas)</t>
  </si>
  <si>
    <t>Participar de reuniões em busca de emendas para o município</t>
  </si>
  <si>
    <t>Participar de reunião na AMA</t>
  </si>
  <si>
    <t>27/10/2025</t>
  </si>
  <si>
    <t>Tony Sergio Santos da Silva</t>
  </si>
  <si>
    <t>Acompanhar Sec. Relações Institucionais em reunião na AMA</t>
  </si>
  <si>
    <t>Gustavo Júlio B. de Souza</t>
  </si>
  <si>
    <t>Sec. Com. Eventos</t>
  </si>
  <si>
    <t>Participar do Encontro ASSERP-2025</t>
  </si>
  <si>
    <t>30 e 31/10/2025</t>
  </si>
  <si>
    <t>Janaine Maria dos Santos</t>
  </si>
  <si>
    <t>21/10/2025</t>
  </si>
  <si>
    <t>21 e 22/10/2025</t>
  </si>
  <si>
    <t>Miriam Correia da Silva</t>
  </si>
  <si>
    <t>Cleonice da Silva Souza</t>
  </si>
  <si>
    <t>Participar do Congresso de Educação e Transformação 2025</t>
  </si>
  <si>
    <t>Diretora Geral Ensino</t>
  </si>
  <si>
    <t>08/10/2025</t>
  </si>
  <si>
    <t>Carly Simone V. de Araújo</t>
  </si>
  <si>
    <t>Sec. Assistência Social</t>
  </si>
  <si>
    <t>Caruaru-PE</t>
  </si>
  <si>
    <t>Compra de materiais para festividades do dia da criança</t>
  </si>
  <si>
    <t>01 e 02/10/2025</t>
  </si>
  <si>
    <t>Luciana Correia de Aguiar</t>
  </si>
  <si>
    <t>Assistente Social</t>
  </si>
  <si>
    <t>Particpar da 15ª Conferência Estadual de Assistência Social</t>
  </si>
  <si>
    <t>Tec. DDGE</t>
  </si>
  <si>
    <t>Sec. De Saúde</t>
  </si>
  <si>
    <t>Participar de Reunião na SESAU</t>
  </si>
  <si>
    <t>15/10/2025</t>
  </si>
  <si>
    <t>Participar da agenda técnica do Ministério da Saúde no território</t>
  </si>
  <si>
    <t>20/10/2025</t>
  </si>
  <si>
    <t>Paticipar da 8ª Reunião ordinária da CIB</t>
  </si>
  <si>
    <t>29/09/2025</t>
  </si>
  <si>
    <t>Seminário e Intecambio (cenários casos de Sarampo, menigite)</t>
  </si>
  <si>
    <t>24/09/2025</t>
  </si>
  <si>
    <t>Evento "Boas práticas na atenção primária a Saúde", org. CCE</t>
  </si>
  <si>
    <t>26/08/2025</t>
  </si>
  <si>
    <t>Japaratinga-AL</t>
  </si>
  <si>
    <t>Participar da Reunião das comissões intergestores - CIR</t>
  </si>
  <si>
    <t>21/08/2025</t>
  </si>
  <si>
    <t>8ª Reunião Ordinária ampliada 2025 - Congresso Norte/Nordeste</t>
  </si>
  <si>
    <t>Fernando Batista Chicuta Rocha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</si>
</sst>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2" fillId="0" borderId="0" xfId="0" applyFont="1"/>
    <xf numFmtId="0" fontId="2" fillId="0" borderId="0" xfId="0" applyFont="1" applyAlignment="1">
      <alignment horizontal="right"/>
    </xf>
    <xf numFmtId="4" fontId="2" fillId="0" borderId="0" xfId="0" applyNumberFormat="1" applyFont="1" applyAlignment="1">
      <alignment horizontal="right"/>
    </xf>
    <xf numFmtId="4" fontId="1" fillId="2" borderId="2" xfId="0" applyNumberFormat="1" applyFont="1" applyFill="1" applyBorder="1" applyAlignment="1">
      <alignment horizontal="center"/>
    </xf>
    <xf numFmtId="0" fontId="2" fillId="0" borderId="0" xfId="0" applyFont="1" applyFill="1" applyBorder="1"/>
    <xf numFmtId="0" fontId="2" fillId="0" borderId="0" xfId="0" applyFont="1" applyBorder="1"/>
    <xf numFmtId="49" fontId="2" fillId="0" borderId="0" xfId="0" applyNumberFormat="1" applyFont="1" applyFill="1" applyBorder="1" applyAlignment="1"/>
    <xf numFmtId="14" fontId="2" fillId="0" borderId="0" xfId="0" applyNumberFormat="1" applyFont="1" applyFill="1" applyBorder="1" applyAlignment="1"/>
    <xf numFmtId="4" fontId="2" fillId="0" borderId="0" xfId="0" applyNumberFormat="1" applyFont="1" applyFill="1" applyBorder="1" applyAlignment="1">
      <alignment horizontal="right"/>
    </xf>
    <xf numFmtId="4" fontId="1" fillId="2" borderId="3" xfId="0" applyNumberFormat="1" applyFont="1" applyFill="1" applyBorder="1" applyAlignment="1">
      <alignment horizontal="right"/>
    </xf>
    <xf numFmtId="4" fontId="2" fillId="0" borderId="0" xfId="0" applyNumberFormat="1" applyFont="1" applyFill="1" applyBorder="1" applyAlignment="1"/>
    <xf numFmtId="14" fontId="2" fillId="0" borderId="0" xfId="0" applyNumberFormat="1" applyFont="1" applyBorder="1" applyAlignment="1"/>
    <xf numFmtId="14" fontId="2" fillId="0" borderId="0" xfId="0" applyNumberFormat="1" applyFont="1" applyBorder="1" applyAlignment="1">
      <alignment horizontal="left"/>
    </xf>
    <xf numFmtId="14" fontId="1" fillId="0" borderId="2" xfId="0" applyNumberFormat="1" applyFont="1" applyBorder="1" applyAlignment="1"/>
    <xf numFmtId="14" fontId="1" fillId="2" borderId="2" xfId="0" applyNumberFormat="1" applyFont="1" applyFill="1" applyBorder="1" applyAlignment="1">
      <alignment horizontal="center"/>
    </xf>
    <xf numFmtId="4" fontId="2" fillId="0" borderId="0" xfId="0" applyNumberFormat="1" applyFont="1" applyBorder="1" applyAlignment="1"/>
    <xf numFmtId="49" fontId="2" fillId="3" borderId="2" xfId="0" applyNumberFormat="1" applyFont="1" applyFill="1" applyBorder="1" applyAlignment="1">
      <alignment horizontal="right" vertical="center"/>
    </xf>
    <xf numFmtId="49" fontId="2" fillId="3" borderId="2" xfId="0" applyNumberFormat="1" applyFont="1" applyFill="1" applyBorder="1" applyAlignment="1">
      <alignment vertical="center"/>
    </xf>
    <xf numFmtId="4" fontId="2" fillId="3" borderId="2" xfId="0" applyNumberFormat="1" applyFont="1" applyFill="1" applyBorder="1" applyAlignment="1">
      <alignment horizontal="right" vertical="center"/>
    </xf>
    <xf numFmtId="4" fontId="2" fillId="3" borderId="2" xfId="0" applyNumberFormat="1" applyFont="1" applyFill="1" applyBorder="1" applyAlignment="1">
      <alignment vertical="center"/>
    </xf>
    <xf numFmtId="4" fontId="2" fillId="3" borderId="1" xfId="0" applyNumberFormat="1" applyFont="1" applyFill="1" applyBorder="1" applyAlignment="1">
      <alignment horizontal="right" vertical="center"/>
    </xf>
    <xf numFmtId="4" fontId="2" fillId="3" borderId="3" xfId="0" applyNumberFormat="1" applyFont="1" applyFill="1" applyBorder="1" applyAlignment="1">
      <alignment horizontal="right" vertical="center"/>
    </xf>
    <xf numFmtId="4" fontId="2" fillId="0" borderId="2" xfId="0" applyNumberFormat="1" applyFont="1" applyBorder="1" applyAlignment="1">
      <alignment horizontal="right"/>
    </xf>
    <xf numFmtId="49" fontId="2" fillId="3" borderId="1" xfId="0" applyNumberFormat="1" applyFont="1" applyFill="1" applyBorder="1" applyAlignment="1">
      <alignment horizontal="left" vertical="center"/>
    </xf>
    <xf numFmtId="49" fontId="2" fillId="3" borderId="4" xfId="0" applyNumberFormat="1" applyFont="1" applyFill="1" applyBorder="1" applyAlignment="1">
      <alignment horizontal="left" vertical="center"/>
    </xf>
    <xf numFmtId="49" fontId="2" fillId="3" borderId="3" xfId="0" applyNumberFormat="1" applyFont="1" applyFill="1" applyBorder="1" applyAlignment="1">
      <alignment horizontal="left" vertical="center"/>
    </xf>
    <xf numFmtId="4" fontId="2" fillId="3" borderId="4" xfId="0" applyNumberFormat="1" applyFont="1" applyFill="1" applyBorder="1" applyAlignment="1">
      <alignment horizontal="right" vertical="center"/>
    </xf>
    <xf numFmtId="4" fontId="1" fillId="2" borderId="2" xfId="0" applyNumberFormat="1" applyFont="1" applyFill="1" applyBorder="1" applyAlignment="1">
      <alignment horizontal="right"/>
    </xf>
    <xf numFmtId="0" fontId="1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vertical="center"/>
    </xf>
    <xf numFmtId="49" fontId="2" fillId="3" borderId="2" xfId="0" applyNumberFormat="1" applyFont="1" applyFill="1" applyBorder="1" applyAlignment="1">
      <alignment vertical="center" wrapText="1"/>
    </xf>
    <xf numFmtId="4" fontId="2" fillId="3" borderId="2" xfId="0" applyNumberFormat="1" applyFont="1" applyFill="1" applyBorder="1" applyAlignment="1">
      <alignment horizontal="center" vertical="center"/>
    </xf>
    <xf numFmtId="49" fontId="2" fillId="3" borderId="2" xfId="0" applyNumberFormat="1" applyFont="1" applyFill="1" applyBorder="1" applyAlignment="1">
      <alignment horizontal="left" vertical="center"/>
    </xf>
    <xf numFmtId="4" fontId="2" fillId="3" borderId="2" xfId="0" applyNumberFormat="1" applyFont="1" applyFill="1" applyBorder="1" applyAlignment="1">
      <alignment horizontal="right" vertical="center"/>
    </xf>
    <xf numFmtId="14" fontId="2" fillId="0" borderId="2" xfId="0" applyNumberFormat="1" applyFont="1" applyBorder="1" applyAlignment="1">
      <alignment horizontal="right"/>
    </xf>
    <xf numFmtId="4" fontId="2" fillId="0" borderId="5" xfId="0" applyNumberFormat="1" applyFont="1" applyBorder="1" applyAlignment="1">
      <alignment horizontal="right"/>
    </xf>
    <xf numFmtId="4" fontId="2" fillId="0" borderId="6" xfId="0" applyNumberFormat="1" applyFont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5"/>
  <sheetViews>
    <sheetView tabSelected="1" workbookViewId="0">
      <selection activeCell="B19" sqref="B19:B26"/>
    </sheetView>
  </sheetViews>
  <sheetFormatPr defaultRowHeight="12" x14ac:dyDescent="0.2"/>
  <cols>
    <col min="1" max="1" width="13" style="1" customWidth="1"/>
    <col min="2" max="2" width="25.5703125" style="1" customWidth="1"/>
    <col min="3" max="3" width="19.42578125" style="1" customWidth="1"/>
    <col min="4" max="4" width="12.140625" style="1" customWidth="1"/>
    <col min="5" max="5" width="54.5703125" style="1" customWidth="1"/>
    <col min="6" max="6" width="8.85546875" style="3" customWidth="1"/>
    <col min="7" max="7" width="8.140625" style="3" customWidth="1"/>
    <col min="8" max="16384" width="9.140625" style="1"/>
  </cols>
  <sheetData>
    <row r="1" spans="1:9" x14ac:dyDescent="0.2">
      <c r="A1" s="29" t="s">
        <v>19</v>
      </c>
      <c r="B1" s="29"/>
      <c r="C1" s="29"/>
      <c r="D1" s="29"/>
      <c r="E1" s="29"/>
      <c r="F1" s="29"/>
      <c r="G1" s="29"/>
    </row>
    <row r="2" spans="1:9" x14ac:dyDescent="0.2">
      <c r="A2" s="2"/>
    </row>
    <row r="3" spans="1:9" x14ac:dyDescent="0.2">
      <c r="A3" s="30" t="s">
        <v>0</v>
      </c>
      <c r="B3" s="32" t="s">
        <v>1</v>
      </c>
      <c r="C3" s="32" t="s">
        <v>2</v>
      </c>
      <c r="D3" s="32" t="s">
        <v>3</v>
      </c>
      <c r="E3" s="32" t="s">
        <v>4</v>
      </c>
      <c r="F3" s="4" t="s">
        <v>5</v>
      </c>
      <c r="G3" s="4" t="s">
        <v>5</v>
      </c>
    </row>
    <row r="4" spans="1:9" x14ac:dyDescent="0.2">
      <c r="A4" s="31"/>
      <c r="B4" s="33"/>
      <c r="C4" s="33"/>
      <c r="D4" s="33"/>
      <c r="E4" s="33"/>
      <c r="F4" s="4" t="s">
        <v>6</v>
      </c>
      <c r="G4" s="4" t="s">
        <v>7</v>
      </c>
    </row>
    <row r="5" spans="1:9" x14ac:dyDescent="0.2">
      <c r="A5" s="17" t="s">
        <v>21</v>
      </c>
      <c r="B5" s="36" t="s">
        <v>25</v>
      </c>
      <c r="C5" s="36" t="s">
        <v>20</v>
      </c>
      <c r="D5" s="18" t="s">
        <v>8</v>
      </c>
      <c r="E5" s="18" t="s">
        <v>27</v>
      </c>
      <c r="F5" s="19">
        <v>591.04999999999995</v>
      </c>
      <c r="G5" s="37">
        <f>F5+F6</f>
        <v>2989.55</v>
      </c>
      <c r="H5" s="5"/>
      <c r="I5" s="6"/>
    </row>
    <row r="6" spans="1:9" ht="12" customHeight="1" x14ac:dyDescent="0.2">
      <c r="A6" s="17" t="s">
        <v>24</v>
      </c>
      <c r="B6" s="36"/>
      <c r="C6" s="36"/>
      <c r="D6" s="18" t="s">
        <v>22</v>
      </c>
      <c r="E6" s="18" t="s">
        <v>23</v>
      </c>
      <c r="F6" s="20">
        <v>2398.5</v>
      </c>
      <c r="G6" s="37"/>
      <c r="H6" s="5"/>
      <c r="I6" s="6"/>
    </row>
    <row r="7" spans="1:9" x14ac:dyDescent="0.2">
      <c r="A7" s="17" t="s">
        <v>21</v>
      </c>
      <c r="B7" s="18" t="s">
        <v>13</v>
      </c>
      <c r="C7" s="18" t="s">
        <v>26</v>
      </c>
      <c r="D7" s="18" t="s">
        <v>8</v>
      </c>
      <c r="E7" s="18" t="s">
        <v>28</v>
      </c>
      <c r="F7" s="20">
        <v>252.17</v>
      </c>
      <c r="G7" s="20">
        <f>F7</f>
        <v>252.17</v>
      </c>
      <c r="H7" s="5"/>
      <c r="I7" s="6"/>
    </row>
    <row r="8" spans="1:9" ht="12" customHeight="1" x14ac:dyDescent="0.2">
      <c r="A8" s="17" t="s">
        <v>32</v>
      </c>
      <c r="B8" s="36" t="s">
        <v>29</v>
      </c>
      <c r="C8" s="36" t="s">
        <v>16</v>
      </c>
      <c r="D8" s="18" t="s">
        <v>8</v>
      </c>
      <c r="E8" s="18" t="s">
        <v>31</v>
      </c>
      <c r="F8" s="19">
        <f>256.98+256.98+256.98+256.98+256.98</f>
        <v>1284.9000000000001</v>
      </c>
      <c r="G8" s="37">
        <f>F8+F9</f>
        <v>1661.8300000000002</v>
      </c>
      <c r="H8" s="5"/>
      <c r="I8" s="6"/>
    </row>
    <row r="9" spans="1:9" ht="12" customHeight="1" x14ac:dyDescent="0.2">
      <c r="A9" s="17" t="s">
        <v>17</v>
      </c>
      <c r="B9" s="36"/>
      <c r="C9" s="36"/>
      <c r="D9" s="18" t="s">
        <v>33</v>
      </c>
      <c r="E9" s="18" t="s">
        <v>34</v>
      </c>
      <c r="F9" s="19">
        <v>376.93</v>
      </c>
      <c r="G9" s="37"/>
      <c r="H9" s="5"/>
      <c r="I9" s="6"/>
    </row>
    <row r="10" spans="1:9" x14ac:dyDescent="0.2">
      <c r="A10" s="38" t="s">
        <v>24</v>
      </c>
      <c r="B10" s="24" t="s">
        <v>14</v>
      </c>
      <c r="C10" s="24" t="s">
        <v>18</v>
      </c>
      <c r="D10" s="18" t="s">
        <v>9</v>
      </c>
      <c r="E10" s="18" t="s">
        <v>35</v>
      </c>
      <c r="F10" s="19">
        <v>2350.5300000000002</v>
      </c>
      <c r="G10" s="35">
        <f>F10+F11</f>
        <v>2684.6000000000004</v>
      </c>
      <c r="H10" s="5"/>
      <c r="I10" s="6"/>
    </row>
    <row r="11" spans="1:9" x14ac:dyDescent="0.2">
      <c r="A11" s="17" t="s">
        <v>37</v>
      </c>
      <c r="B11" s="26"/>
      <c r="C11" s="26"/>
      <c r="D11" s="18" t="s">
        <v>8</v>
      </c>
      <c r="E11" s="18" t="s">
        <v>36</v>
      </c>
      <c r="F11" s="19">
        <v>334.07</v>
      </c>
      <c r="G11" s="35"/>
      <c r="H11" s="5"/>
      <c r="I11" s="6"/>
    </row>
    <row r="12" spans="1:9" ht="12" customHeight="1" x14ac:dyDescent="0.2">
      <c r="A12" s="17" t="s">
        <v>37</v>
      </c>
      <c r="B12" s="18" t="s">
        <v>38</v>
      </c>
      <c r="C12" s="18" t="s">
        <v>15</v>
      </c>
      <c r="D12" s="18" t="s">
        <v>8</v>
      </c>
      <c r="E12" s="18" t="s">
        <v>39</v>
      </c>
      <c r="F12" s="19">
        <v>142.53</v>
      </c>
      <c r="G12" s="20">
        <f>F12</f>
        <v>142.53</v>
      </c>
      <c r="H12" s="5"/>
      <c r="I12" s="6"/>
    </row>
    <row r="13" spans="1:9" ht="12" customHeight="1" x14ac:dyDescent="0.2">
      <c r="A13" s="17" t="s">
        <v>43</v>
      </c>
      <c r="B13" s="18" t="s">
        <v>40</v>
      </c>
      <c r="C13" s="18" t="s">
        <v>41</v>
      </c>
      <c r="D13" s="34" t="s">
        <v>33</v>
      </c>
      <c r="E13" s="34" t="s">
        <v>42</v>
      </c>
      <c r="F13" s="20">
        <v>866.94</v>
      </c>
      <c r="G13" s="20">
        <f>F13</f>
        <v>866.94</v>
      </c>
      <c r="H13" s="5"/>
      <c r="I13" s="6"/>
    </row>
    <row r="14" spans="1:9" ht="12" customHeight="1" x14ac:dyDescent="0.2">
      <c r="A14" s="17" t="s">
        <v>45</v>
      </c>
      <c r="B14" s="18" t="s">
        <v>44</v>
      </c>
      <c r="C14" s="18" t="s">
        <v>50</v>
      </c>
      <c r="D14" s="34" t="s">
        <v>8</v>
      </c>
      <c r="E14" s="18" t="s">
        <v>49</v>
      </c>
      <c r="F14" s="20">
        <v>92.49</v>
      </c>
      <c r="G14" s="20">
        <f>F14</f>
        <v>92.49</v>
      </c>
      <c r="H14" s="5"/>
      <c r="I14" s="6"/>
    </row>
    <row r="15" spans="1:9" x14ac:dyDescent="0.2">
      <c r="A15" s="17" t="s">
        <v>46</v>
      </c>
      <c r="B15" s="18" t="s">
        <v>48</v>
      </c>
      <c r="C15" s="18" t="s">
        <v>60</v>
      </c>
      <c r="D15" s="18" t="s">
        <v>8</v>
      </c>
      <c r="E15" s="18" t="s">
        <v>49</v>
      </c>
      <c r="F15" s="19">
        <v>184.98</v>
      </c>
      <c r="G15" s="20">
        <f>F15</f>
        <v>184.98</v>
      </c>
      <c r="H15" s="5"/>
      <c r="I15" s="6"/>
    </row>
    <row r="16" spans="1:9" x14ac:dyDescent="0.2">
      <c r="A16" s="17" t="s">
        <v>46</v>
      </c>
      <c r="B16" s="18" t="s">
        <v>47</v>
      </c>
      <c r="C16" s="18" t="s">
        <v>60</v>
      </c>
      <c r="D16" s="18" t="s">
        <v>8</v>
      </c>
      <c r="E16" s="18" t="s">
        <v>49</v>
      </c>
      <c r="F16" s="19">
        <v>194.98</v>
      </c>
      <c r="G16" s="20">
        <f>F16</f>
        <v>194.98</v>
      </c>
      <c r="H16" s="5"/>
      <c r="I16" s="6"/>
    </row>
    <row r="17" spans="1:9" x14ac:dyDescent="0.2">
      <c r="A17" s="17" t="s">
        <v>51</v>
      </c>
      <c r="B17" s="18" t="s">
        <v>52</v>
      </c>
      <c r="C17" s="18" t="s">
        <v>53</v>
      </c>
      <c r="D17" s="18" t="s">
        <v>54</v>
      </c>
      <c r="E17" s="18" t="s">
        <v>55</v>
      </c>
      <c r="F17" s="19">
        <v>376.93</v>
      </c>
      <c r="G17" s="20">
        <f>F17</f>
        <v>376.93</v>
      </c>
      <c r="H17" s="5"/>
      <c r="I17" s="6"/>
    </row>
    <row r="18" spans="1:9" x14ac:dyDescent="0.2">
      <c r="A18" s="17" t="s">
        <v>56</v>
      </c>
      <c r="B18" s="18" t="s">
        <v>57</v>
      </c>
      <c r="C18" s="18" t="s">
        <v>58</v>
      </c>
      <c r="D18" s="18" t="s">
        <v>8</v>
      </c>
      <c r="E18" s="18" t="s">
        <v>59</v>
      </c>
      <c r="F18" s="19">
        <v>184.98</v>
      </c>
      <c r="G18" s="20">
        <f>F18</f>
        <v>184.98</v>
      </c>
      <c r="H18" s="5"/>
      <c r="I18" s="6"/>
    </row>
    <row r="19" spans="1:9" x14ac:dyDescent="0.2">
      <c r="A19" s="17" t="s">
        <v>30</v>
      </c>
      <c r="B19" s="24" t="s">
        <v>76</v>
      </c>
      <c r="C19" s="24" t="s">
        <v>61</v>
      </c>
      <c r="D19" s="18" t="s">
        <v>8</v>
      </c>
      <c r="E19" s="18" t="s">
        <v>62</v>
      </c>
      <c r="F19" s="19">
        <v>274.10000000000002</v>
      </c>
      <c r="G19" s="21">
        <f>274.1*8</f>
        <v>2192.8000000000002</v>
      </c>
      <c r="H19" s="5"/>
      <c r="I19" s="6"/>
    </row>
    <row r="20" spans="1:9" x14ac:dyDescent="0.2">
      <c r="A20" s="17" t="s">
        <v>63</v>
      </c>
      <c r="B20" s="25"/>
      <c r="C20" s="25"/>
      <c r="D20" s="18" t="s">
        <v>8</v>
      </c>
      <c r="E20" s="18" t="s">
        <v>64</v>
      </c>
      <c r="F20" s="19">
        <v>274.10000000000002</v>
      </c>
      <c r="G20" s="27"/>
      <c r="H20" s="5"/>
      <c r="I20" s="6"/>
    </row>
    <row r="21" spans="1:9" x14ac:dyDescent="0.2">
      <c r="A21" s="17" t="s">
        <v>65</v>
      </c>
      <c r="B21" s="25"/>
      <c r="C21" s="25"/>
      <c r="D21" s="18" t="s">
        <v>8</v>
      </c>
      <c r="E21" s="18" t="s">
        <v>66</v>
      </c>
      <c r="F21" s="20">
        <v>274.10000000000002</v>
      </c>
      <c r="G21" s="27"/>
      <c r="H21" s="5"/>
      <c r="I21" s="6"/>
    </row>
    <row r="22" spans="1:9" x14ac:dyDescent="0.2">
      <c r="A22" s="17" t="s">
        <v>37</v>
      </c>
      <c r="B22" s="25"/>
      <c r="C22" s="25"/>
      <c r="D22" s="18" t="s">
        <v>8</v>
      </c>
      <c r="E22" s="18" t="s">
        <v>62</v>
      </c>
      <c r="F22" s="20">
        <v>274.10000000000002</v>
      </c>
      <c r="G22" s="27"/>
      <c r="H22" s="5"/>
      <c r="I22" s="6"/>
    </row>
    <row r="23" spans="1:9" x14ac:dyDescent="0.2">
      <c r="A23" s="17" t="s">
        <v>67</v>
      </c>
      <c r="B23" s="25"/>
      <c r="C23" s="25"/>
      <c r="D23" s="18" t="s">
        <v>8</v>
      </c>
      <c r="E23" s="18" t="s">
        <v>68</v>
      </c>
      <c r="F23" s="20">
        <v>274.10000000000002</v>
      </c>
      <c r="G23" s="27"/>
      <c r="H23" s="5"/>
      <c r="I23" s="6"/>
    </row>
    <row r="24" spans="1:9" x14ac:dyDescent="0.2">
      <c r="A24" s="17" t="s">
        <v>69</v>
      </c>
      <c r="B24" s="25"/>
      <c r="C24" s="25"/>
      <c r="D24" s="18" t="s">
        <v>8</v>
      </c>
      <c r="E24" s="18" t="s">
        <v>70</v>
      </c>
      <c r="F24" s="20">
        <v>274.10000000000002</v>
      </c>
      <c r="G24" s="27"/>
      <c r="H24" s="5"/>
      <c r="I24" s="6"/>
    </row>
    <row r="25" spans="1:9" x14ac:dyDescent="0.2">
      <c r="A25" s="17" t="s">
        <v>71</v>
      </c>
      <c r="B25" s="25"/>
      <c r="C25" s="25"/>
      <c r="D25" s="18" t="s">
        <v>72</v>
      </c>
      <c r="E25" s="18" t="s">
        <v>73</v>
      </c>
      <c r="F25" s="20">
        <v>274.10000000000002</v>
      </c>
      <c r="G25" s="27"/>
      <c r="H25" s="5"/>
      <c r="I25" s="6"/>
    </row>
    <row r="26" spans="1:9" x14ac:dyDescent="0.2">
      <c r="A26" s="17" t="s">
        <v>74</v>
      </c>
      <c r="B26" s="26"/>
      <c r="C26" s="26"/>
      <c r="D26" s="18" t="s">
        <v>8</v>
      </c>
      <c r="E26" s="18" t="s">
        <v>75</v>
      </c>
      <c r="F26" s="20">
        <v>274.10000000000002</v>
      </c>
      <c r="G26" s="22"/>
      <c r="H26" s="5"/>
      <c r="I26" s="6"/>
    </row>
    <row r="27" spans="1:9" x14ac:dyDescent="0.2">
      <c r="A27" s="7"/>
      <c r="B27" s="8"/>
      <c r="C27" s="8"/>
      <c r="D27" s="8"/>
      <c r="E27" s="8"/>
      <c r="F27" s="9"/>
      <c r="G27" s="10">
        <f>SUM(F5:F26)</f>
        <v>11824.780000000002</v>
      </c>
      <c r="H27" s="5"/>
      <c r="I27" s="6"/>
    </row>
    <row r="28" spans="1:9" x14ac:dyDescent="0.2">
      <c r="A28" s="8"/>
      <c r="B28" s="8"/>
      <c r="C28" s="8"/>
      <c r="D28" s="8"/>
      <c r="E28" s="8"/>
      <c r="F28" s="11"/>
      <c r="G28" s="11"/>
      <c r="H28" s="5"/>
    </row>
    <row r="29" spans="1:9" x14ac:dyDescent="0.2">
      <c r="A29" s="8"/>
      <c r="B29" s="8"/>
      <c r="C29" s="8"/>
      <c r="D29" s="8"/>
      <c r="E29" s="8"/>
      <c r="F29" s="11"/>
      <c r="G29" s="11"/>
      <c r="H29" s="5"/>
    </row>
    <row r="30" spans="1:9" x14ac:dyDescent="0.2">
      <c r="A30" s="12"/>
      <c r="B30" s="13"/>
      <c r="C30" s="12"/>
      <c r="D30" s="12"/>
      <c r="E30" s="14" t="s">
        <v>10</v>
      </c>
      <c r="F30" s="23">
        <f>F6+F9+F10+F13+F17</f>
        <v>6369.83</v>
      </c>
      <c r="G30" s="23"/>
    </row>
    <row r="31" spans="1:9" ht="15" customHeight="1" x14ac:dyDescent="0.2">
      <c r="A31" s="12"/>
      <c r="B31" s="12"/>
      <c r="C31" s="12"/>
      <c r="D31" s="12"/>
      <c r="E31" s="14" t="s">
        <v>11</v>
      </c>
      <c r="F31" s="39">
        <f>F5+F7+F8+F11+F12+F14+F15+F16+F18+F19+F20+F21+F22+F23+F24+F25+F26</f>
        <v>5454.9500000000016</v>
      </c>
      <c r="G31" s="40"/>
    </row>
    <row r="32" spans="1:9" x14ac:dyDescent="0.2">
      <c r="A32" s="12"/>
      <c r="B32" s="12"/>
      <c r="C32" s="12"/>
      <c r="D32" s="12"/>
      <c r="E32" s="14" t="s">
        <v>12</v>
      </c>
      <c r="F32" s="23">
        <v>0</v>
      </c>
      <c r="G32" s="23"/>
    </row>
    <row r="33" spans="1:7" x14ac:dyDescent="0.2">
      <c r="A33" s="12"/>
      <c r="B33" s="12"/>
      <c r="C33" s="12"/>
      <c r="D33" s="12"/>
      <c r="E33" s="15" t="s">
        <v>7</v>
      </c>
      <c r="F33" s="28">
        <f>F30+F31+F32</f>
        <v>11824.780000000002</v>
      </c>
      <c r="G33" s="28"/>
    </row>
    <row r="34" spans="1:7" x14ac:dyDescent="0.2">
      <c r="A34" s="12"/>
      <c r="B34" s="12"/>
      <c r="C34" s="12"/>
      <c r="D34" s="12"/>
      <c r="E34" s="12"/>
      <c r="F34" s="16"/>
      <c r="G34" s="16"/>
    </row>
    <row r="35" spans="1:7" x14ac:dyDescent="0.2">
      <c r="A35" s="12"/>
      <c r="B35" s="12"/>
      <c r="C35" s="12"/>
      <c r="D35" s="12"/>
      <c r="E35" s="12"/>
      <c r="F35" s="16"/>
      <c r="G35" s="16"/>
    </row>
  </sheetData>
  <mergeCells count="22">
    <mergeCell ref="G8:G9"/>
    <mergeCell ref="B8:B9"/>
    <mergeCell ref="C8:C9"/>
    <mergeCell ref="G10:G11"/>
    <mergeCell ref="B10:B11"/>
    <mergeCell ref="C10:C11"/>
    <mergeCell ref="G5:G6"/>
    <mergeCell ref="B5:B6"/>
    <mergeCell ref="C5:C6"/>
    <mergeCell ref="A1:G1"/>
    <mergeCell ref="A3:A4"/>
    <mergeCell ref="B3:B4"/>
    <mergeCell ref="C3:C4"/>
    <mergeCell ref="D3:D4"/>
    <mergeCell ref="E3:E4"/>
    <mergeCell ref="F33:G33"/>
    <mergeCell ref="F30:G30"/>
    <mergeCell ref="F32:G32"/>
    <mergeCell ref="F31:G31"/>
    <mergeCell ref="G19:G26"/>
    <mergeCell ref="B19:B26"/>
    <mergeCell ref="C19:C26"/>
  </mergeCells>
  <pageMargins left="0.31496062992125984" right="0.11811023622047245" top="0.59055118110236227" bottom="0.59055118110236227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CONTABIL 02</dc:creator>
  <cp:lastModifiedBy>CONTABIL 02</cp:lastModifiedBy>
  <cp:lastPrinted>2026-01-30T15:41:26Z</cp:lastPrinted>
  <dcterms:created xsi:type="dcterms:W3CDTF">2025-10-29T13:55:29Z</dcterms:created>
  <dcterms:modified xsi:type="dcterms:W3CDTF">2026-01-30T15:41:59Z</dcterms:modified>
</cp:coreProperties>
</file>